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0" documentId="13_ncr:1_{64ECDD3E-78B9-49C2-A298-3B9A8D3B7A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2" i="3" l="1"/>
  <c r="Q23" i="3"/>
  <c r="Q24" i="3"/>
  <c r="Q25" i="3"/>
  <c r="Q26" i="3"/>
  <c r="Q27" i="3"/>
  <c r="Q28" i="3"/>
  <c r="Q29" i="3"/>
  <c r="Q30" i="3"/>
  <c r="Q31" i="3"/>
  <c r="Q51" i="3" s="1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21" i="3"/>
  <c r="P51" i="3"/>
  <c r="O51" i="3"/>
  <c r="N51" i="3"/>
  <c r="M51" i="3"/>
</calcChain>
</file>

<file path=xl/sharedStrings.xml><?xml version="1.0" encoding="utf-8"?>
<sst xmlns="http://schemas.openxmlformats.org/spreadsheetml/2006/main" count="277" uniqueCount="198">
  <si>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</si>
  <si>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r>
      <rPr>
        <b/>
        <sz val="11"/>
        <color rgb="FF000000"/>
        <rFont val="Calibri"/>
        <family val="2"/>
      </rPr>
      <t xml:space="preserve">NOME DA UNIDADE GERIDA: </t>
    </r>
    <r>
      <rPr>
        <sz val="11"/>
        <color rgb="FF000000"/>
        <rFont val="Calibri"/>
        <family val="2"/>
      </rPr>
      <t>HOSPITAL ESTADUAL DE TRINDADE - WALDA FERREIRA DOS SANTOS - HETRIN</t>
    </r>
  </si>
  <si>
    <t xml:space="preserve">FUNDAMENTO LEGAL: Art. 6º, § 1º, VIII e Art. 6º, § 4º, I, § 6º, II, V, VI e VII, Art. 65-A, II da Lei Estadual nº 18.025/2013, Art 11, VIII alinea "d" da Resolução Normativa nº 4/2025 TCE-GO e o Item 12.1l da cláusula décima segunda, item 2.27, alínea “a” da cláusula segunda da Minuta Padrão do Contrato de Gestão-PGE                           </t>
  </si>
  <si>
    <t>NOME DOS DIRETORES ESTATUTÁRIOS DA O.S</t>
  </si>
  <si>
    <t>CPF</t>
  </si>
  <si>
    <t>CARGO</t>
  </si>
  <si>
    <t>SETOR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</si>
  <si>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</si>
  <si>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</si>
  <si>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</si>
  <si>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</si>
  <si>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</si>
  <si>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</si>
  <si>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</si>
  <si>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</si>
  <si>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</si>
  <si>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DIRETOR PRESIDENTE</t>
  </si>
  <si>
    <t>OS</t>
  </si>
  <si>
    <t>(11) 3148-1664</t>
  </si>
  <si>
    <t>diretor.presidente@imed.org.br</t>
  </si>
  <si>
    <t>ESTATUTARIO</t>
  </si>
  <si>
    <t>-</t>
  </si>
  <si>
    <t>R$ 0,00**</t>
  </si>
  <si>
    <t>ANDRE SILVA SADER</t>
  </si>
  <si>
    <t>DIRETOR FINANCEIRO</t>
  </si>
  <si>
    <t>(11) 3141-1128</t>
  </si>
  <si>
    <t>diretor.financeiro@imed.org.br</t>
  </si>
  <si>
    <t>ALICE ZOPELAR ALMEIDA DE OLIVEIRA PENA</t>
  </si>
  <si>
    <t>DIRETOR ADMINISTRATIVO</t>
  </si>
  <si>
    <t>diretor.administrativo@imed.org.br</t>
  </si>
  <si>
    <t>NOME DOS DIRETORES E CHEFIAS DA UNIDADE</t>
  </si>
  <si>
    <t>VANIA LUCIA GOMES PIRES FERNANDES</t>
  </si>
  <si>
    <t>DIRETORIA E GERENCIA</t>
  </si>
  <si>
    <t>(61) 98117-7704</t>
  </si>
  <si>
    <t>vania.fernandes@hospital-hetrin.org.br</t>
  </si>
  <si>
    <t>CLT</t>
  </si>
  <si>
    <t>ROMULO RIBEIRO GARCIA</t>
  </si>
  <si>
    <t>DIRETOR TECNICO</t>
  </si>
  <si>
    <t>(21) 97125-8910</t>
  </si>
  <si>
    <t>dr.romulo.garcia@hetrin.org.br</t>
  </si>
  <si>
    <t>RENATO TAVEIRA FERRO</t>
  </si>
  <si>
    <t>GERENTE ADMINISTRATIVO</t>
  </si>
  <si>
    <t>APOIO ADMINISTRATIVO</t>
  </si>
  <si>
    <t>(62) 99908-7401</t>
  </si>
  <si>
    <t>renato.ferro@hetrin.org.br</t>
  </si>
  <si>
    <t>POLLYANA BUENO SIQUEIRA</t>
  </si>
  <si>
    <t>GERENTE ASSISTENCIAL</t>
  </si>
  <si>
    <t>(62) 98581-1781</t>
  </si>
  <si>
    <t>pollyana.bueno@hospital-hetrin.org.br</t>
  </si>
  <si>
    <t>JOAO MARCOS DUARTE MIRANDA</t>
  </si>
  <si>
    <t>GERENTE DE ENGENHARIA CLINICA</t>
  </si>
  <si>
    <t>ENGENHARIA CLINICA</t>
  </si>
  <si>
    <t>(61) 98177-8970</t>
  </si>
  <si>
    <t>joao.miranda@hospital-hetrin.org.br</t>
  </si>
  <si>
    <t>ADELSON GONÇALVES MARTINS JUNIOR</t>
  </si>
  <si>
    <t>GERENTE DE GESTÃO DE PESSOAS</t>
  </si>
  <si>
    <t>GESTÃO DE PESSOAS</t>
  </si>
  <si>
    <t>(62) 98419-6582</t>
  </si>
  <si>
    <t>adelson.junior@imed.org.br</t>
  </si>
  <si>
    <t>LAIANY MIRANDA RODRIGUES</t>
  </si>
  <si>
    <t>COORDENADOR SCIH</t>
  </si>
  <si>
    <t>CONTROLE DE INFECÇÃO HOSPITALAR</t>
  </si>
  <si>
    <t>(62) 9936-23942</t>
  </si>
  <si>
    <t>laiany.rodrigues@hetrin.org.br</t>
  </si>
  <si>
    <t>REBECA DE LIMA QUEIROZ</t>
  </si>
  <si>
    <t>COORDENADOR DHO</t>
  </si>
  <si>
    <t>(62)9 9904-5196</t>
  </si>
  <si>
    <t>rebeca.queiroz@imed.org.br</t>
  </si>
  <si>
    <t>BRUNO RENAN DE ASSIS</t>
  </si>
  <si>
    <t>COORDENADOR DE EQUIPE MULTI</t>
  </si>
  <si>
    <t>GENERICO ATENDIMENTO MULTI</t>
  </si>
  <si>
    <t>(62) 99443-3452</t>
  </si>
  <si>
    <t>bruno.assis@hospital-hetrin.org.br</t>
  </si>
  <si>
    <t>COORDENDOR DE ENFERMAGEM</t>
  </si>
  <si>
    <t>ELBIANE DA COSTA GUIMARAES</t>
  </si>
  <si>
    <t>UNIDADE DE TERAPIA INTENSIVA</t>
  </si>
  <si>
    <t>(62) 99498-9669</t>
  </si>
  <si>
    <t>elbiane.guimaraes@hospital-hetrin.org.br</t>
  </si>
  <si>
    <t>ESTER MARIANA DE LIMA</t>
  </si>
  <si>
    <t>UNIDADE DE INTERNAÇÃO CLINICA MEDICA</t>
  </si>
  <si>
    <t>(62) 98482-2439</t>
  </si>
  <si>
    <t>ester.lima@hetrin.org.br</t>
  </si>
  <si>
    <t>JULIANA CARVALHO PEREIRA</t>
  </si>
  <si>
    <t>CENTRO CIRURGICO</t>
  </si>
  <si>
    <t>(63) 99936-6634</t>
  </si>
  <si>
    <t>juliana.pereira@hospital-hetrin.org.br</t>
  </si>
  <si>
    <t>ROSIMEIRE FERREIRA DA SILVA</t>
  </si>
  <si>
    <t>AMBULATORIO MÉDICO</t>
  </si>
  <si>
    <t>(62) 99253-2466</t>
  </si>
  <si>
    <t>rosimeireferreira28@gmail.com</t>
  </si>
  <si>
    <t>SYNARA RODRIGUES SOARES</t>
  </si>
  <si>
    <t>UNIDADE DE INTERNAÇÃO CLINICA CIRURGICA</t>
  </si>
  <si>
    <t>(62) 99185-4952</t>
  </si>
  <si>
    <t>synara.soares@hospital-hetrin.org.br</t>
  </si>
  <si>
    <t>JESSYCA GUILARDUCCI BESSA</t>
  </si>
  <si>
    <t>COORDENADOR DE FARMACIA</t>
  </si>
  <si>
    <t>FARMACIAL CENTRAL</t>
  </si>
  <si>
    <t>(62) 98568-2325</t>
  </si>
  <si>
    <t>jessyca.bessa@hospital-hetrin.org.br</t>
  </si>
  <si>
    <t>EMILENE FERREIRA ANTINORI</t>
  </si>
  <si>
    <t>COORDENADOR DE FATURAMENTO</t>
  </si>
  <si>
    <t>FATURAMENTO- SAME</t>
  </si>
  <si>
    <t>(62) 98408-5733</t>
  </si>
  <si>
    <t>emilene.antinori@hospital-hetrin.org.br</t>
  </si>
  <si>
    <t>JENNIFER FERNANDES ALMEIDA</t>
  </si>
  <si>
    <t>COORDENADOR DE LABORATORIO</t>
  </si>
  <si>
    <t>LABORATORIO DE ANALISES CLINICAS</t>
  </si>
  <si>
    <t>(62) 98445-6996</t>
  </si>
  <si>
    <t>jennifer.fernandes@hospital-hetrin.org.br</t>
  </si>
  <si>
    <t>HELLEN CAROLINNE ROSA DE BRITO</t>
  </si>
  <si>
    <t>COORDENADOR NVEH E PGRS</t>
  </si>
  <si>
    <t>NVEH</t>
  </si>
  <si>
    <t>(62) 9937-61356</t>
  </si>
  <si>
    <t>hellen.carolinne@hetrin.org.br</t>
  </si>
  <si>
    <t>WELLIDA CECILIA FERNANDES RAMOS</t>
  </si>
  <si>
    <t>COORDENADOR NIR</t>
  </si>
  <si>
    <t>NUCLEO INTERNO DE REGULAÇÃO</t>
  </si>
  <si>
    <t>(62) 99284-9836</t>
  </si>
  <si>
    <t>wellida.ramos@hospital-hetrin.org.br</t>
  </si>
  <si>
    <t xml:space="preserve">FRANCISCO SIDNEY DE SOUZA </t>
  </si>
  <si>
    <t>SUPERVIDOR ADMINISTRATIVO</t>
  </si>
  <si>
    <t>(62) 98550-0225</t>
  </si>
  <si>
    <t>apoio.adm@hospital-hetrin.org.br</t>
  </si>
  <si>
    <t>IRIS BRUNO ALVES</t>
  </si>
  <si>
    <t>(62) 99480-5885</t>
  </si>
  <si>
    <t>LORENA STEFANIA LOPES JOSE</t>
  </si>
  <si>
    <t>(62) 98171-5034</t>
  </si>
  <si>
    <t>MARCO ANTONIO ALVES DE OLIVIRA</t>
  </si>
  <si>
    <t>(62) 99180-6970</t>
  </si>
  <si>
    <t>JOSE FRANCISCO DE OLIVEIRA DANTAS</t>
  </si>
  <si>
    <t>SUPERVISOR DE ALMOXARIFADO</t>
  </si>
  <si>
    <t>ALMOXARIFADO</t>
  </si>
  <si>
    <t>(62) 98474-8859</t>
  </si>
  <si>
    <t>joseadm22@outlook.com</t>
  </si>
  <si>
    <t>DEBORAH AGUIAR GOMES DA SILVA</t>
  </si>
  <si>
    <t>SUPERVISOR DE ENFERMAGEM</t>
  </si>
  <si>
    <t>ENFERMAGEM</t>
  </si>
  <si>
    <t>(62) 99423-2859</t>
  </si>
  <si>
    <t>deborahaguiarsilva@gmail.com</t>
  </si>
  <si>
    <t>MARIA SOCORRO DA SILVA ARAUJO</t>
  </si>
  <si>
    <t>(62) 99389-3594</t>
  </si>
  <si>
    <t>ROMES MONTEIRO DA SILVA</t>
  </si>
  <si>
    <t>SUPERVISOR DE MANUTENÇÃO</t>
  </si>
  <si>
    <t>MANUTENÇÃO PREDIAL</t>
  </si>
  <si>
    <t>(62) 98154-8198</t>
  </si>
  <si>
    <t>romes.monteiro@hospital-hetrin.org.br</t>
  </si>
  <si>
    <t>VIVIANA CHRISTINA COSTA MAIDANO</t>
  </si>
  <si>
    <t>SUPERVISOR DE OUVIDORIA</t>
  </si>
  <si>
    <t>OUVIDORIA</t>
  </si>
  <si>
    <t>(62) 98570-9390</t>
  </si>
  <si>
    <t>ouvidoria@imed.org.br</t>
  </si>
  <si>
    <t>FABRICIO PEREIRA CRISOSTOMO</t>
  </si>
  <si>
    <t>SUPERVISOR SESMT</t>
  </si>
  <si>
    <t>SESMT</t>
  </si>
  <si>
    <t>(62) 994559718</t>
  </si>
  <si>
    <t>fabricio.crisostomo@imed.org.br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</si>
  <si>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</si>
  <si>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r>
      <rPr>
        <b/>
        <sz val="11"/>
        <color rgb="FF000000"/>
        <rFont val="Calibri"/>
        <family val="2"/>
      </rPr>
      <t>FONTE DOS DADOS EXTRAÍDOS:</t>
    </r>
    <r>
      <rPr>
        <sz val="11"/>
        <color rgb="FF000000"/>
        <rFont val="Calibri"/>
        <family val="2"/>
      </rPr>
      <t xml:space="preserve"> Folha de pagamento/Contrato assinado com terceiros/Estatuto Social</t>
    </r>
  </si>
  <si>
    <t xml:space="preserve">ASSINATURA DO RESPONSÁVEL:
</t>
  </si>
  <si>
    <t>MÊS/ANO: JANEIRO/2026</t>
  </si>
  <si>
    <t>MARISTELA SILVA SA</t>
  </si>
  <si>
    <t>(62) 99883-0228</t>
  </si>
  <si>
    <t>maristela.sa@hetrin.org.br</t>
  </si>
  <si>
    <t>491.XXX.XXX-91</t>
  </si>
  <si>
    <t>170.XXX.XXX-45</t>
  </si>
  <si>
    <t>076.XXX.XXX-10</t>
  </si>
  <si>
    <t>624.XXX.XXX-00</t>
  </si>
  <si>
    <t>015.XXX.XXX-32</t>
  </si>
  <si>
    <t>010.XXX.XXX-80</t>
  </si>
  <si>
    <t>018.XXX.XXX-29</t>
  </si>
  <si>
    <t>041.XXX.XXX-16</t>
  </si>
  <si>
    <t>015.XXX.XXX-61</t>
  </si>
  <si>
    <t>702.XXX.XXX-41</t>
  </si>
  <si>
    <t>001.XXX.XXX.89</t>
  </si>
  <si>
    <t>031.XXX.XXX-08</t>
  </si>
  <si>
    <t>021.XXX.XXX-40</t>
  </si>
  <si>
    <t>755.XXX.XXX-53</t>
  </si>
  <si>
    <t>013.XXX.XXX-41</t>
  </si>
  <si>
    <t>042.XXX.XXX-97</t>
  </si>
  <si>
    <t>916.XXX.XXX-53</t>
  </si>
  <si>
    <t>017.XXX.XXX-30</t>
  </si>
  <si>
    <t>036.XXX.XXX-38</t>
  </si>
  <si>
    <t>802.XXX.XXX-34</t>
  </si>
  <si>
    <t>018.XXX.XXX-56</t>
  </si>
  <si>
    <t>700.XXX.XXX-73</t>
  </si>
  <si>
    <t>042.XXX.XXX-26</t>
  </si>
  <si>
    <t>699.XXX.XXX-04</t>
  </si>
  <si>
    <t>005.XXX.XXX-48</t>
  </si>
  <si>
    <t>024.XXX.XXX-76</t>
  </si>
  <si>
    <t>031.XXX.XXX-88</t>
  </si>
  <si>
    <t>702.XXX.XXX-76</t>
  </si>
  <si>
    <t>049.XXX.XXX-43</t>
  </si>
  <si>
    <t>977.XXX.XXX-49</t>
  </si>
  <si>
    <t>050.XXX.XXX-32</t>
  </si>
  <si>
    <t>775.XXX.XXX-91</t>
  </si>
  <si>
    <t>004.XXX.XXX-00</t>
  </si>
  <si>
    <t>PJ</t>
  </si>
  <si>
    <t>PS GERAL ADULTO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</si>
</sst>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</numFmts>
  <fonts count="13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Border="0" applyProtection="0">
      <alignment horizontal="center"/>
    </xf>
    <xf numFmtId="0" fontId="4" fillId="0" borderId="0" applyNumberFormat="0" applyBorder="0" applyProtection="0">
      <alignment horizontal="center" textRotation="90"/>
    </xf>
    <xf numFmtId="0" fontId="5" fillId="0" borderId="0" applyNumberFormat="0" applyFill="0" applyBorder="0" applyAlignment="0" applyProtection="0"/>
    <xf numFmtId="0" fontId="6" fillId="0" borderId="0" applyNumberFormat="0" applyBorder="0" applyProtection="0"/>
    <xf numFmtId="166" fontId="6" fillId="0" borderId="0" applyBorder="0" applyProtection="0"/>
    <xf numFmtId="0" fontId="12" fillId="0" borderId="0"/>
  </cellStyleXfs>
  <cellXfs count="67">
    <xf numFmtId="0" fontId="0" fillId="0" borderId="0" xfId="0"/>
    <xf numFmtId="0" fontId="9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0" fillId="0" borderId="17" xfId="0" applyBorder="1"/>
    <xf numFmtId="0" fontId="7" fillId="2" borderId="15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5" fillId="0" borderId="0" xfId="5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2" borderId="4" xfId="0" applyFont="1" applyFill="1" applyBorder="1"/>
    <xf numFmtId="0" fontId="7" fillId="2" borderId="0" xfId="0" applyFont="1" applyFill="1"/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7" fillId="2" borderId="9" xfId="2" applyFont="1" applyFill="1" applyBorder="1" applyAlignment="1">
      <alignment horizontal="center"/>
    </xf>
    <xf numFmtId="167" fontId="7" fillId="2" borderId="12" xfId="0" applyNumberFormat="1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 wrapText="1"/>
    </xf>
    <xf numFmtId="0" fontId="7" fillId="2" borderId="12" xfId="0" applyFont="1" applyFill="1" applyBorder="1"/>
    <xf numFmtId="0" fontId="1" fillId="2" borderId="13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164" fontId="7" fillId="2" borderId="14" xfId="2" applyFont="1" applyFill="1" applyBorder="1" applyAlignment="1">
      <alignment horizontal="center"/>
    </xf>
    <xf numFmtId="167" fontId="7" fillId="2" borderId="3" xfId="0" applyNumberFormat="1" applyFont="1" applyFill="1" applyBorder="1" applyAlignment="1">
      <alignment horizontal="center"/>
    </xf>
    <xf numFmtId="164" fontId="7" fillId="2" borderId="13" xfId="2" applyFont="1" applyFill="1" applyBorder="1" applyAlignment="1">
      <alignment horizontal="center"/>
    </xf>
    <xf numFmtId="167" fontId="7" fillId="2" borderId="13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/>
    </xf>
    <xf numFmtId="0" fontId="8" fillId="2" borderId="21" xfId="0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</cellXfs>
  <cellStyles count="9">
    <cellStyle name="Heading" xfId="3" xr:uid="{00000000-0005-0000-0000-000000000000}"/>
    <cellStyle name="Heading1" xfId="4" xr:uid="{00000000-0005-0000-0000-000001000000}"/>
    <cellStyle name="Hiperlink" xfId="5" xr:uid="{00000000-0005-0000-0000-000002000000}"/>
    <cellStyle name="Moeda" xfId="2" builtinId="4" customBuiltin="1"/>
    <cellStyle name="Normal" xfId="0" builtinId="0" customBuiltin="1"/>
    <cellStyle name="Normal 2" xfId="8" xr:uid="{91B3D8EB-FFCC-44AE-AC40-2E5AD6C95B8E}"/>
    <cellStyle name="Result" xfId="6" xr:uid="{00000000-0005-0000-0000-000005000000}"/>
    <cellStyle name="Result2" xfId="7" xr:uid="{00000000-0005-0000-0000-000006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676275</xdr:colOff>
      <xdr:row>14</xdr:row>
      <xdr:rowOff>47625</xdr:rowOff>
    </xdr:from>
    <xdr:ext cx="1057275" cy="323850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257550" y="2505075"/>
          <a:ext cx="1057275" cy="32385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143983</xdr:colOff>
      <xdr:row>1</xdr:row>
      <xdr:rowOff>143982</xdr:rowOff>
    </xdr:from>
    <xdr:to>
      <xdr:col>16</xdr:col>
      <xdr:colOff>433794</xdr:colOff>
      <xdr:row>6</xdr:row>
      <xdr:rowOff>133286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7BD772C-5E0C-4436-BC9E-732D8CB1969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8721" y="321191"/>
          <a:ext cx="5794375" cy="9307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beca.queiroz@imed.org.br" TargetMode="External"/><Relationship Id="rId3" Type="http://schemas.openxmlformats.org/officeDocument/2006/relationships/hyperlink" Target="mailto:diretor.financeiro@imed.org.br" TargetMode="External"/><Relationship Id="rId7" Type="http://schemas.openxmlformats.org/officeDocument/2006/relationships/hyperlink" Target="mailto:renato.ferro@hetrin.org.br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6" Type="http://schemas.openxmlformats.org/officeDocument/2006/relationships/hyperlink" Target="mailto:deborahaguiarsilva@gmail.com" TargetMode="External"/><Relationship Id="rId5" Type="http://schemas.openxmlformats.org/officeDocument/2006/relationships/hyperlink" Target="mailto:hellen.carolinne@hetrin.org.br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fabricio.crisostomo@imed.org.b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R55"/>
  <sheetViews>
    <sheetView showGridLines="0" tabSelected="1" zoomScale="60" zoomScaleNormal="60" workbookViewId="0">
      <selection activeCell="J38" sqref="J38"/>
    </sheetView>
  </sheetViews>
  <sheetFormatPr defaultColWidth="9" defaultRowHeight="14"/>
  <cols>
    <col min="1" max="1" width="2.83203125" customWidth="1"/>
    <col min="2" max="2" width="31" style="8" bestFit="1" customWidth="1"/>
    <col min="3" max="3" width="10.58203125" style="8" customWidth="1"/>
    <col min="4" max="4" width="3.25" style="8" customWidth="1"/>
    <col min="5" max="5" width="5.58203125" style="8" customWidth="1"/>
    <col min="6" max="6" width="5.08203125" style="8" customWidth="1"/>
    <col min="7" max="7" width="26.83203125" style="8" customWidth="1"/>
    <col min="8" max="8" width="36" style="8" customWidth="1"/>
    <col min="9" max="9" width="37.5" style="8" bestFit="1" customWidth="1"/>
    <col min="10" max="10" width="14.5" style="8" bestFit="1" customWidth="1"/>
    <col min="11" max="11" width="34.08203125" style="8" bestFit="1" customWidth="1"/>
    <col min="12" max="12" width="15.25" style="8" customWidth="1"/>
    <col min="13" max="17" width="14.25" style="8" customWidth="1"/>
  </cols>
  <sheetData>
    <row r="1" spans="2:18">
      <c r="B1" s="7"/>
    </row>
    <row r="2" spans="2:18" ht="14.5"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</row>
    <row r="3" spans="2:18" ht="14.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2:18" ht="14.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</row>
    <row r="5" spans="2:18" ht="14.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2:18" ht="14.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2:18" ht="14.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</row>
    <row r="8" spans="2:18" ht="13" customHeight="1">
      <c r="B8" s="2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2:18" ht="13" customHeight="1">
      <c r="B9" s="26" t="s">
        <v>0</v>
      </c>
      <c r="C9" s="14"/>
      <c r="D9" s="14"/>
      <c r="E9" s="14"/>
      <c r="F9" s="14"/>
      <c r="G9" s="14"/>
      <c r="H9" s="14"/>
      <c r="I9" s="14"/>
      <c r="J9" s="19"/>
      <c r="K9" s="14"/>
      <c r="L9" s="14"/>
      <c r="M9" s="14"/>
      <c r="N9" s="14"/>
      <c r="O9" s="14"/>
      <c r="P9" s="14"/>
      <c r="Q9" s="15"/>
    </row>
    <row r="10" spans="2:18" ht="13" customHeight="1">
      <c r="B10" s="26"/>
      <c r="C10" s="14"/>
      <c r="D10" s="14"/>
      <c r="E10" s="14"/>
      <c r="F10" s="14"/>
      <c r="G10" s="14"/>
      <c r="H10" s="14"/>
      <c r="I10" s="14"/>
      <c r="J10" s="14"/>
      <c r="K10" s="14"/>
      <c r="M10" s="14"/>
      <c r="N10" s="14"/>
      <c r="O10" s="14"/>
      <c r="P10" s="14"/>
      <c r="Q10" s="15"/>
    </row>
    <row r="11" spans="2:18" ht="13" customHeight="1">
      <c r="B11" s="29" t="s">
        <v>1</v>
      </c>
      <c r="C11" s="30"/>
      <c r="D11" s="30"/>
      <c r="E11" s="30"/>
      <c r="F11" s="30"/>
      <c r="G11" s="30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2:18" ht="13" customHeight="1">
      <c r="B12" s="2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0"/>
      <c r="P12" s="14"/>
      <c r="Q12" s="15"/>
    </row>
    <row r="13" spans="2:18" ht="13" customHeight="1">
      <c r="B13" s="27" t="s">
        <v>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20"/>
      <c r="Q13" s="22"/>
      <c r="R13" s="5"/>
    </row>
    <row r="14" spans="2:18" ht="13" customHeight="1">
      <c r="B14" s="2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49" t="s">
        <v>159</v>
      </c>
      <c r="Q14" s="49"/>
    </row>
    <row r="15" spans="2:18" ht="32.25" customHeight="1">
      <c r="B15" s="59" t="s">
        <v>3</v>
      </c>
      <c r="C15" s="60"/>
      <c r="D15" s="60"/>
      <c r="E15" s="60"/>
      <c r="F15" s="60"/>
      <c r="G15" s="3" t="s">
        <v>4</v>
      </c>
      <c r="H15" s="23" t="s">
        <v>5</v>
      </c>
      <c r="I15" s="3" t="s">
        <v>6</v>
      </c>
      <c r="J15" s="3" t="s">
        <v>7</v>
      </c>
      <c r="K15" s="3" t="s">
        <v>8</v>
      </c>
      <c r="L15" s="3" t="s">
        <v>9</v>
      </c>
      <c r="M15" s="1" t="s">
        <v>10</v>
      </c>
      <c r="N15" s="1" t="s">
        <v>11</v>
      </c>
      <c r="O15" s="1" t="s">
        <v>12</v>
      </c>
      <c r="P15" s="37" t="s">
        <v>13</v>
      </c>
      <c r="Q15" s="37" t="s">
        <v>14</v>
      </c>
    </row>
    <row r="16" spans="2:18" ht="14.5">
      <c r="B16" s="61" t="s">
        <v>15</v>
      </c>
      <c r="C16" s="62"/>
      <c r="D16" s="62"/>
      <c r="E16" s="62"/>
      <c r="F16" s="63"/>
      <c r="G16" s="6" t="s">
        <v>163</v>
      </c>
      <c r="H16" s="2" t="s">
        <v>16</v>
      </c>
      <c r="I16" s="2" t="s">
        <v>17</v>
      </c>
      <c r="J16" s="2" t="s">
        <v>18</v>
      </c>
      <c r="K16" s="2" t="s">
        <v>19</v>
      </c>
      <c r="L16" s="2" t="s">
        <v>20</v>
      </c>
      <c r="M16" s="2" t="s">
        <v>21</v>
      </c>
      <c r="N16" s="2" t="s">
        <v>21</v>
      </c>
      <c r="O16" s="2" t="s">
        <v>21</v>
      </c>
      <c r="P16" s="2" t="s">
        <v>21</v>
      </c>
      <c r="Q16" s="2" t="s">
        <v>22</v>
      </c>
    </row>
    <row r="17" spans="2:17" ht="14.5">
      <c r="B17" s="61" t="s">
        <v>23</v>
      </c>
      <c r="C17" s="62"/>
      <c r="D17" s="62"/>
      <c r="E17" s="62"/>
      <c r="F17" s="63"/>
      <c r="G17" s="6" t="s">
        <v>164</v>
      </c>
      <c r="H17" s="2" t="s">
        <v>24</v>
      </c>
      <c r="I17" s="2" t="s">
        <v>17</v>
      </c>
      <c r="J17" s="2" t="s">
        <v>25</v>
      </c>
      <c r="K17" s="2" t="s">
        <v>26</v>
      </c>
      <c r="L17" s="2" t="s">
        <v>20</v>
      </c>
      <c r="M17" s="2" t="s">
        <v>21</v>
      </c>
      <c r="N17" s="2" t="s">
        <v>21</v>
      </c>
      <c r="O17" s="2" t="s">
        <v>21</v>
      </c>
      <c r="P17" s="2" t="s">
        <v>21</v>
      </c>
      <c r="Q17" s="2" t="s">
        <v>22</v>
      </c>
    </row>
    <row r="18" spans="2:17" ht="17.149999999999999" customHeight="1">
      <c r="B18" s="61" t="s">
        <v>27</v>
      </c>
      <c r="C18" s="62"/>
      <c r="D18" s="62"/>
      <c r="E18" s="62"/>
      <c r="F18" s="63"/>
      <c r="G18" s="6" t="s">
        <v>165</v>
      </c>
      <c r="H18" s="2" t="s">
        <v>28</v>
      </c>
      <c r="I18" s="2" t="s">
        <v>17</v>
      </c>
      <c r="J18" s="2" t="s">
        <v>25</v>
      </c>
      <c r="K18" s="2" t="s">
        <v>29</v>
      </c>
      <c r="L18" s="2" t="s">
        <v>20</v>
      </c>
      <c r="M18" s="2" t="s">
        <v>21</v>
      </c>
      <c r="N18" s="2" t="s">
        <v>21</v>
      </c>
      <c r="O18" s="2" t="s">
        <v>21</v>
      </c>
      <c r="P18" s="2" t="s">
        <v>21</v>
      </c>
      <c r="Q18" s="2" t="s">
        <v>22</v>
      </c>
    </row>
    <row r="19" spans="2:17" ht="17.149999999999999" customHeight="1"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0"/>
      <c r="Q19" s="15"/>
    </row>
    <row r="20" spans="2:17" ht="26">
      <c r="B20" s="64" t="s">
        <v>30</v>
      </c>
      <c r="C20" s="65"/>
      <c r="D20" s="65"/>
      <c r="E20" s="65"/>
      <c r="F20" s="66"/>
      <c r="G20" s="3" t="s">
        <v>4</v>
      </c>
      <c r="H20" s="4" t="s">
        <v>5</v>
      </c>
      <c r="I20" s="4" t="s">
        <v>6</v>
      </c>
      <c r="J20" s="3" t="s">
        <v>7</v>
      </c>
      <c r="K20" s="4" t="s">
        <v>8</v>
      </c>
      <c r="L20" s="3" t="s">
        <v>9</v>
      </c>
      <c r="M20" s="1" t="s">
        <v>10</v>
      </c>
      <c r="N20" s="1" t="s">
        <v>11</v>
      </c>
      <c r="O20" s="1" t="s">
        <v>12</v>
      </c>
      <c r="P20" s="1" t="s">
        <v>13</v>
      </c>
      <c r="Q20" s="1" t="s">
        <v>14</v>
      </c>
    </row>
    <row r="21" spans="2:17" ht="14.5">
      <c r="B21" s="31" t="s">
        <v>31</v>
      </c>
      <c r="C21" s="32"/>
      <c r="D21" s="32"/>
      <c r="E21" s="32"/>
      <c r="F21" s="25"/>
      <c r="G21" s="6" t="s">
        <v>166</v>
      </c>
      <c r="H21" s="33" t="s">
        <v>28</v>
      </c>
      <c r="I21" s="33" t="s">
        <v>32</v>
      </c>
      <c r="J21" s="6" t="s">
        <v>33</v>
      </c>
      <c r="K21" s="34" t="s">
        <v>34</v>
      </c>
      <c r="L21" s="35" t="s">
        <v>35</v>
      </c>
      <c r="M21" s="35">
        <v>0</v>
      </c>
      <c r="N21" s="35">
        <v>0</v>
      </c>
      <c r="O21" s="36">
        <v>41163.06</v>
      </c>
      <c r="P21" s="36">
        <v>27745.87</v>
      </c>
      <c r="Q21" s="35">
        <f>M21+N21+O21-P21</f>
        <v>13417.189999999999</v>
      </c>
    </row>
    <row r="22" spans="2:17" ht="14.5">
      <c r="B22" s="31" t="s">
        <v>36</v>
      </c>
      <c r="C22" s="32"/>
      <c r="D22" s="32"/>
      <c r="E22" s="32"/>
      <c r="F22" s="24"/>
      <c r="G22" s="6" t="s">
        <v>167</v>
      </c>
      <c r="H22" s="33" t="s">
        <v>37</v>
      </c>
      <c r="I22" s="33" t="s">
        <v>32</v>
      </c>
      <c r="J22" s="6" t="s">
        <v>38</v>
      </c>
      <c r="K22" s="34" t="s">
        <v>39</v>
      </c>
      <c r="L22" s="35" t="s">
        <v>196</v>
      </c>
      <c r="M22" s="35">
        <v>0</v>
      </c>
      <c r="N22" s="35">
        <v>0</v>
      </c>
      <c r="O22" s="36">
        <v>30000</v>
      </c>
      <c r="P22" s="36">
        <v>1845</v>
      </c>
      <c r="Q22" s="35">
        <f t="shared" ref="Q22:Q50" si="0">M22+N22+O22-P22</f>
        <v>28155</v>
      </c>
    </row>
    <row r="23" spans="2:17" ht="14.5">
      <c r="B23" s="31" t="s">
        <v>40</v>
      </c>
      <c r="C23" s="32"/>
      <c r="D23" s="32"/>
      <c r="E23" s="32"/>
      <c r="F23" s="24"/>
      <c r="G23" s="6" t="s">
        <v>168</v>
      </c>
      <c r="H23" s="33" t="s">
        <v>41</v>
      </c>
      <c r="I23" s="33" t="s">
        <v>42</v>
      </c>
      <c r="J23" s="6" t="s">
        <v>43</v>
      </c>
      <c r="K23" s="34" t="s">
        <v>44</v>
      </c>
      <c r="L23" s="35" t="s">
        <v>35</v>
      </c>
      <c r="M23" s="35">
        <v>0</v>
      </c>
      <c r="N23" s="35">
        <v>0</v>
      </c>
      <c r="O23" s="36">
        <v>13461.54</v>
      </c>
      <c r="P23" s="36">
        <v>3509.54</v>
      </c>
      <c r="Q23" s="35">
        <f t="shared" si="0"/>
        <v>9952</v>
      </c>
    </row>
    <row r="24" spans="2:17" ht="14.5">
      <c r="B24" s="31" t="s">
        <v>45</v>
      </c>
      <c r="C24" s="32"/>
      <c r="D24" s="32"/>
      <c r="E24" s="32"/>
      <c r="F24" s="24"/>
      <c r="G24" s="6" t="s">
        <v>169</v>
      </c>
      <c r="H24" s="33" t="s">
        <v>46</v>
      </c>
      <c r="I24" s="33" t="s">
        <v>32</v>
      </c>
      <c r="J24" s="6" t="s">
        <v>47</v>
      </c>
      <c r="K24" s="34" t="s">
        <v>48</v>
      </c>
      <c r="L24" s="35" t="s">
        <v>35</v>
      </c>
      <c r="M24" s="35">
        <v>0</v>
      </c>
      <c r="N24" s="35">
        <v>0</v>
      </c>
      <c r="O24" s="36">
        <v>14122.5</v>
      </c>
      <c r="P24" s="36">
        <v>3801.69</v>
      </c>
      <c r="Q24" s="35">
        <f t="shared" si="0"/>
        <v>10320.81</v>
      </c>
    </row>
    <row r="25" spans="2:17" ht="14.5">
      <c r="B25" s="31" t="s">
        <v>49</v>
      </c>
      <c r="C25" s="32"/>
      <c r="D25" s="32"/>
      <c r="E25" s="32"/>
      <c r="F25" s="24"/>
      <c r="G25" s="6" t="s">
        <v>170</v>
      </c>
      <c r="H25" s="33" t="s">
        <v>50</v>
      </c>
      <c r="I25" s="33" t="s">
        <v>51</v>
      </c>
      <c r="J25" s="6" t="s">
        <v>52</v>
      </c>
      <c r="K25" s="34" t="s">
        <v>53</v>
      </c>
      <c r="L25" s="35" t="s">
        <v>35</v>
      </c>
      <c r="M25" s="35">
        <v>0</v>
      </c>
      <c r="N25" s="35">
        <v>0</v>
      </c>
      <c r="O25" s="36">
        <v>16059.99</v>
      </c>
      <c r="P25" s="36">
        <v>4232.1099999999997</v>
      </c>
      <c r="Q25" s="35">
        <f t="shared" si="0"/>
        <v>11827.880000000001</v>
      </c>
    </row>
    <row r="26" spans="2:17" ht="14.5">
      <c r="B26" s="31" t="s">
        <v>54</v>
      </c>
      <c r="C26" s="32"/>
      <c r="D26" s="32"/>
      <c r="E26" s="32"/>
      <c r="F26" s="24"/>
      <c r="G26" s="6" t="s">
        <v>171</v>
      </c>
      <c r="H26" s="33" t="s">
        <v>55</v>
      </c>
      <c r="I26" s="33" t="s">
        <v>56</v>
      </c>
      <c r="J26" s="6" t="s">
        <v>57</v>
      </c>
      <c r="K26" s="34" t="s">
        <v>58</v>
      </c>
      <c r="L26" s="35" t="s">
        <v>35</v>
      </c>
      <c r="M26" s="35">
        <v>0</v>
      </c>
      <c r="N26" s="35">
        <v>0</v>
      </c>
      <c r="O26" s="36">
        <v>21366.5</v>
      </c>
      <c r="P26" s="36">
        <v>5631.27</v>
      </c>
      <c r="Q26" s="35">
        <f t="shared" si="0"/>
        <v>15735.23</v>
      </c>
    </row>
    <row r="27" spans="2:17" ht="14.5">
      <c r="B27" s="31" t="s">
        <v>59</v>
      </c>
      <c r="C27" s="32"/>
      <c r="D27" s="32"/>
      <c r="E27" s="32"/>
      <c r="F27" s="24"/>
      <c r="G27" s="6" t="s">
        <v>172</v>
      </c>
      <c r="H27" s="33" t="s">
        <v>60</v>
      </c>
      <c r="I27" s="33" t="s">
        <v>61</v>
      </c>
      <c r="J27" s="6" t="s">
        <v>62</v>
      </c>
      <c r="K27" s="34" t="s">
        <v>63</v>
      </c>
      <c r="L27" s="35" t="s">
        <v>35</v>
      </c>
      <c r="M27" s="35">
        <v>0</v>
      </c>
      <c r="N27" s="35">
        <v>0</v>
      </c>
      <c r="O27" s="36">
        <v>8304.2000000000007</v>
      </c>
      <c r="P27" s="36">
        <v>2073.89</v>
      </c>
      <c r="Q27" s="35">
        <f t="shared" si="0"/>
        <v>6230.3100000000013</v>
      </c>
    </row>
    <row r="28" spans="2:17" ht="14.5">
      <c r="B28" s="31" t="s">
        <v>64</v>
      </c>
      <c r="C28" s="32"/>
      <c r="D28" s="32"/>
      <c r="E28" s="32"/>
      <c r="F28" s="24"/>
      <c r="G28" s="6" t="s">
        <v>173</v>
      </c>
      <c r="H28" s="33" t="s">
        <v>65</v>
      </c>
      <c r="I28" s="33" t="s">
        <v>56</v>
      </c>
      <c r="J28" s="6" t="s">
        <v>66</v>
      </c>
      <c r="K28" s="34" t="s">
        <v>67</v>
      </c>
      <c r="L28" s="35" t="s">
        <v>35</v>
      </c>
      <c r="M28" s="35">
        <v>0</v>
      </c>
      <c r="N28" s="35">
        <v>0</v>
      </c>
      <c r="O28" s="36">
        <v>11582.56</v>
      </c>
      <c r="P28" s="36">
        <v>3820.53</v>
      </c>
      <c r="Q28" s="35">
        <f t="shared" si="0"/>
        <v>7762.0299999999988</v>
      </c>
    </row>
    <row r="29" spans="2:17" ht="14.5">
      <c r="B29" s="31" t="s">
        <v>68</v>
      </c>
      <c r="C29" s="32"/>
      <c r="D29" s="32"/>
      <c r="E29" s="32"/>
      <c r="F29" s="24"/>
      <c r="G29" s="6" t="s">
        <v>174</v>
      </c>
      <c r="H29" s="33" t="s">
        <v>69</v>
      </c>
      <c r="I29" s="33" t="s">
        <v>70</v>
      </c>
      <c r="J29" s="6" t="s">
        <v>71</v>
      </c>
      <c r="K29" s="34" t="s">
        <v>72</v>
      </c>
      <c r="L29" s="35" t="s">
        <v>35</v>
      </c>
      <c r="M29" s="35">
        <v>0</v>
      </c>
      <c r="N29" s="35">
        <v>0</v>
      </c>
      <c r="O29" s="36">
        <v>10836.44</v>
      </c>
      <c r="P29" s="36">
        <v>5157.8999999999996</v>
      </c>
      <c r="Q29" s="35">
        <f t="shared" si="0"/>
        <v>5678.5400000000009</v>
      </c>
    </row>
    <row r="30" spans="2:17" ht="14.5">
      <c r="B30" s="31" t="s">
        <v>74</v>
      </c>
      <c r="C30" s="32"/>
      <c r="D30" s="32"/>
      <c r="E30" s="32"/>
      <c r="F30" s="24"/>
      <c r="G30" s="6" t="s">
        <v>175</v>
      </c>
      <c r="H30" s="33" t="s">
        <v>73</v>
      </c>
      <c r="I30" s="33" t="s">
        <v>75</v>
      </c>
      <c r="J30" s="6" t="s">
        <v>76</v>
      </c>
      <c r="K30" s="34" t="s">
        <v>77</v>
      </c>
      <c r="L30" s="35" t="s">
        <v>35</v>
      </c>
      <c r="M30" s="35">
        <v>0</v>
      </c>
      <c r="N30" s="35">
        <v>0</v>
      </c>
      <c r="O30" s="36">
        <v>8960.9</v>
      </c>
      <c r="P30" s="36">
        <v>2271.86</v>
      </c>
      <c r="Q30" s="35">
        <f t="shared" si="0"/>
        <v>6689.0399999999991</v>
      </c>
    </row>
    <row r="31" spans="2:17" ht="14.5">
      <c r="B31" s="31" t="s">
        <v>78</v>
      </c>
      <c r="C31" s="32"/>
      <c r="D31" s="32"/>
      <c r="E31" s="32"/>
      <c r="F31" s="24"/>
      <c r="G31" s="6" t="s">
        <v>176</v>
      </c>
      <c r="H31" s="33" t="s">
        <v>73</v>
      </c>
      <c r="I31" s="33" t="s">
        <v>79</v>
      </c>
      <c r="J31" s="6" t="s">
        <v>80</v>
      </c>
      <c r="K31" s="34" t="s">
        <v>81</v>
      </c>
      <c r="L31" s="35" t="s">
        <v>35</v>
      </c>
      <c r="M31" s="35">
        <v>0</v>
      </c>
      <c r="N31" s="35">
        <v>0</v>
      </c>
      <c r="O31" s="36">
        <v>8503.7000000000007</v>
      </c>
      <c r="P31" s="36">
        <v>2146.13</v>
      </c>
      <c r="Q31" s="35">
        <f t="shared" si="0"/>
        <v>6357.5700000000006</v>
      </c>
    </row>
    <row r="32" spans="2:17" ht="14.5">
      <c r="B32" s="31" t="s">
        <v>82</v>
      </c>
      <c r="C32" s="32"/>
      <c r="D32" s="32"/>
      <c r="E32" s="32"/>
      <c r="F32" s="24"/>
      <c r="G32" s="6" t="s">
        <v>177</v>
      </c>
      <c r="H32" s="33" t="s">
        <v>73</v>
      </c>
      <c r="I32" s="33" t="s">
        <v>83</v>
      </c>
      <c r="J32" s="6" t="s">
        <v>84</v>
      </c>
      <c r="K32" s="34" t="s">
        <v>85</v>
      </c>
      <c r="L32" s="35" t="s">
        <v>35</v>
      </c>
      <c r="M32" s="35">
        <v>0</v>
      </c>
      <c r="N32" s="35">
        <v>0</v>
      </c>
      <c r="O32" s="36">
        <v>8827.9</v>
      </c>
      <c r="P32" s="36">
        <v>2235.29</v>
      </c>
      <c r="Q32" s="35">
        <f t="shared" si="0"/>
        <v>6592.61</v>
      </c>
    </row>
    <row r="33" spans="2:17" ht="14.5">
      <c r="B33" s="31" t="s">
        <v>160</v>
      </c>
      <c r="C33" s="32"/>
      <c r="D33" s="32"/>
      <c r="E33" s="32"/>
      <c r="F33" s="38"/>
      <c r="G33" s="6" t="s">
        <v>178</v>
      </c>
      <c r="H33" s="33" t="s">
        <v>73</v>
      </c>
      <c r="I33" s="33" t="s">
        <v>197</v>
      </c>
      <c r="J33" s="6" t="s">
        <v>161</v>
      </c>
      <c r="K33" s="39" t="s">
        <v>162</v>
      </c>
      <c r="L33" s="35" t="s">
        <v>35</v>
      </c>
      <c r="M33" s="35">
        <v>0</v>
      </c>
      <c r="N33" s="35">
        <v>0</v>
      </c>
      <c r="O33" s="36">
        <v>8304.2000000000007</v>
      </c>
      <c r="P33" s="36">
        <v>2073.89</v>
      </c>
      <c r="Q33" s="35">
        <f t="shared" si="0"/>
        <v>6230.3100000000013</v>
      </c>
    </row>
    <row r="34" spans="2:17" ht="14.5">
      <c r="B34" s="31" t="s">
        <v>86</v>
      </c>
      <c r="C34" s="32"/>
      <c r="D34" s="32"/>
      <c r="E34" s="32"/>
      <c r="F34" s="24"/>
      <c r="G34" s="6" t="s">
        <v>179</v>
      </c>
      <c r="H34" s="33" t="s">
        <v>73</v>
      </c>
      <c r="I34" s="33" t="s">
        <v>87</v>
      </c>
      <c r="J34" s="6" t="s">
        <v>88</v>
      </c>
      <c r="K34" s="34" t="s">
        <v>89</v>
      </c>
      <c r="L34" s="35" t="s">
        <v>35</v>
      </c>
      <c r="M34" s="35">
        <v>0</v>
      </c>
      <c r="N34" s="35">
        <v>0</v>
      </c>
      <c r="O34" s="36">
        <v>8636.7000000000007</v>
      </c>
      <c r="P34" s="36">
        <v>2182.71</v>
      </c>
      <c r="Q34" s="35">
        <f t="shared" si="0"/>
        <v>6453.9900000000007</v>
      </c>
    </row>
    <row r="35" spans="2:17" ht="14.5">
      <c r="B35" s="31" t="s">
        <v>90</v>
      </c>
      <c r="C35" s="32"/>
      <c r="D35" s="32"/>
      <c r="E35" s="32"/>
      <c r="F35" s="24"/>
      <c r="G35" s="6" t="s">
        <v>180</v>
      </c>
      <c r="H35" s="33" t="s">
        <v>73</v>
      </c>
      <c r="I35" s="33" t="s">
        <v>91</v>
      </c>
      <c r="J35" s="6" t="s">
        <v>92</v>
      </c>
      <c r="K35" s="34" t="s">
        <v>93</v>
      </c>
      <c r="L35" s="35" t="s">
        <v>35</v>
      </c>
      <c r="M35" s="35">
        <v>0</v>
      </c>
      <c r="N35" s="35">
        <v>0</v>
      </c>
      <c r="O35" s="36">
        <v>10700.96</v>
      </c>
      <c r="P35" s="36">
        <v>6381.28</v>
      </c>
      <c r="Q35" s="35">
        <f t="shared" si="0"/>
        <v>4319.6799999999994</v>
      </c>
    </row>
    <row r="36" spans="2:17" ht="14.5">
      <c r="B36" s="31" t="s">
        <v>94</v>
      </c>
      <c r="C36" s="32"/>
      <c r="D36" s="32"/>
      <c r="E36" s="32"/>
      <c r="F36" s="24"/>
      <c r="G36" s="6" t="s">
        <v>181</v>
      </c>
      <c r="H36" s="33" t="s">
        <v>95</v>
      </c>
      <c r="I36" s="33" t="s">
        <v>96</v>
      </c>
      <c r="J36" s="6" t="s">
        <v>97</v>
      </c>
      <c r="K36" s="34" t="s">
        <v>98</v>
      </c>
      <c r="L36" s="35" t="s">
        <v>35</v>
      </c>
      <c r="M36" s="35">
        <v>0</v>
      </c>
      <c r="N36" s="35">
        <v>0</v>
      </c>
      <c r="O36" s="36">
        <v>8915.89</v>
      </c>
      <c r="P36" s="36">
        <v>2207.35</v>
      </c>
      <c r="Q36" s="35">
        <f t="shared" si="0"/>
        <v>6708.5399999999991</v>
      </c>
    </row>
    <row r="37" spans="2:17" ht="14.5">
      <c r="B37" s="31" t="s">
        <v>99</v>
      </c>
      <c r="C37" s="32"/>
      <c r="D37" s="32"/>
      <c r="E37" s="32"/>
      <c r="F37" s="24"/>
      <c r="G37" s="6" t="s">
        <v>182</v>
      </c>
      <c r="H37" s="33" t="s">
        <v>100</v>
      </c>
      <c r="I37" s="33" t="s">
        <v>101</v>
      </c>
      <c r="J37" s="6" t="s">
        <v>102</v>
      </c>
      <c r="K37" s="34" t="s">
        <v>103</v>
      </c>
      <c r="L37" s="35" t="s">
        <v>35</v>
      </c>
      <c r="M37" s="35">
        <v>0</v>
      </c>
      <c r="N37" s="35">
        <v>0</v>
      </c>
      <c r="O37" s="36">
        <v>9673.3700000000008</v>
      </c>
      <c r="P37" s="36">
        <v>7159.73</v>
      </c>
      <c r="Q37" s="35">
        <f t="shared" si="0"/>
        <v>2513.6400000000012</v>
      </c>
    </row>
    <row r="38" spans="2:17" ht="14.5">
      <c r="B38" s="31" t="s">
        <v>104</v>
      </c>
      <c r="C38" s="32"/>
      <c r="D38" s="32"/>
      <c r="E38" s="32"/>
      <c r="F38" s="24"/>
      <c r="G38" s="6" t="s">
        <v>183</v>
      </c>
      <c r="H38" s="33" t="s">
        <v>105</v>
      </c>
      <c r="I38" s="33" t="s">
        <v>106</v>
      </c>
      <c r="J38" s="6" t="s">
        <v>107</v>
      </c>
      <c r="K38" s="34" t="s">
        <v>108</v>
      </c>
      <c r="L38" s="35" t="s">
        <v>35</v>
      </c>
      <c r="M38" s="35">
        <v>0</v>
      </c>
      <c r="N38" s="35">
        <v>0</v>
      </c>
      <c r="O38" s="36">
        <v>9374.2900000000009</v>
      </c>
      <c r="P38" s="36">
        <v>3254.13</v>
      </c>
      <c r="Q38" s="35">
        <f t="shared" si="0"/>
        <v>6120.1600000000008</v>
      </c>
    </row>
    <row r="39" spans="2:17" ht="14.5">
      <c r="B39" s="31" t="s">
        <v>109</v>
      </c>
      <c r="C39" s="32"/>
      <c r="D39" s="32"/>
      <c r="E39" s="32"/>
      <c r="F39" s="24"/>
      <c r="G39" s="6" t="s">
        <v>184</v>
      </c>
      <c r="H39" s="33" t="s">
        <v>110</v>
      </c>
      <c r="I39" s="33" t="s">
        <v>111</v>
      </c>
      <c r="J39" s="6" t="s">
        <v>112</v>
      </c>
      <c r="K39" s="34" t="s">
        <v>113</v>
      </c>
      <c r="L39" s="35" t="s">
        <v>35</v>
      </c>
      <c r="M39" s="35">
        <v>0</v>
      </c>
      <c r="N39" s="35">
        <v>0</v>
      </c>
      <c r="O39" s="36">
        <v>8636.7000000000007</v>
      </c>
      <c r="P39" s="36">
        <v>3543.85</v>
      </c>
      <c r="Q39" s="35">
        <f t="shared" si="0"/>
        <v>5092.8500000000004</v>
      </c>
    </row>
    <row r="40" spans="2:17" ht="14.5">
      <c r="B40" s="31" t="s">
        <v>114</v>
      </c>
      <c r="C40" s="32"/>
      <c r="D40" s="32"/>
      <c r="E40" s="32"/>
      <c r="F40" s="24"/>
      <c r="G40" s="6" t="s">
        <v>185</v>
      </c>
      <c r="H40" s="33" t="s">
        <v>115</v>
      </c>
      <c r="I40" s="33" t="s">
        <v>116</v>
      </c>
      <c r="J40" s="6" t="s">
        <v>117</v>
      </c>
      <c r="K40" s="34" t="s">
        <v>118</v>
      </c>
      <c r="L40" s="35" t="s">
        <v>35</v>
      </c>
      <c r="M40" s="35">
        <v>0</v>
      </c>
      <c r="N40" s="35">
        <v>0</v>
      </c>
      <c r="O40" s="36">
        <v>8636.7000000000007</v>
      </c>
      <c r="P40" s="36">
        <v>2130.5700000000002</v>
      </c>
      <c r="Q40" s="35">
        <f t="shared" si="0"/>
        <v>6506.130000000001</v>
      </c>
    </row>
    <row r="41" spans="2:17" ht="14.5">
      <c r="B41" s="31" t="s">
        <v>119</v>
      </c>
      <c r="C41" s="32"/>
      <c r="D41" s="32"/>
      <c r="E41" s="32"/>
      <c r="F41" s="24"/>
      <c r="G41" s="6" t="s">
        <v>186</v>
      </c>
      <c r="H41" s="33" t="s">
        <v>120</v>
      </c>
      <c r="I41" s="33" t="s">
        <v>42</v>
      </c>
      <c r="J41" s="6" t="s">
        <v>121</v>
      </c>
      <c r="K41" s="34" t="s">
        <v>122</v>
      </c>
      <c r="L41" s="35" t="s">
        <v>35</v>
      </c>
      <c r="M41" s="35">
        <v>0</v>
      </c>
      <c r="N41" s="35">
        <v>0</v>
      </c>
      <c r="O41" s="36">
        <v>4647.7700000000004</v>
      </c>
      <c r="P41" s="36">
        <v>460.19</v>
      </c>
      <c r="Q41" s="35">
        <f t="shared" si="0"/>
        <v>4187.5800000000008</v>
      </c>
    </row>
    <row r="42" spans="2:17" ht="14.5">
      <c r="B42" s="31" t="s">
        <v>123</v>
      </c>
      <c r="C42" s="32"/>
      <c r="D42" s="32"/>
      <c r="E42" s="32"/>
      <c r="F42" s="24"/>
      <c r="G42" s="6" t="s">
        <v>187</v>
      </c>
      <c r="H42" s="33" t="s">
        <v>120</v>
      </c>
      <c r="I42" s="33" t="s">
        <v>42</v>
      </c>
      <c r="J42" s="6" t="s">
        <v>124</v>
      </c>
      <c r="K42" s="34" t="s">
        <v>122</v>
      </c>
      <c r="L42" s="35" t="s">
        <v>35</v>
      </c>
      <c r="M42" s="35">
        <v>0</v>
      </c>
      <c r="N42" s="35">
        <v>0</v>
      </c>
      <c r="O42" s="36">
        <v>3521.63</v>
      </c>
      <c r="P42" s="36">
        <v>290.89</v>
      </c>
      <c r="Q42" s="35">
        <f t="shared" si="0"/>
        <v>3230.7400000000002</v>
      </c>
    </row>
    <row r="43" spans="2:17" ht="14.5">
      <c r="B43" s="31" t="s">
        <v>125</v>
      </c>
      <c r="C43" s="32"/>
      <c r="D43" s="32"/>
      <c r="E43" s="32"/>
      <c r="F43" s="24"/>
      <c r="G43" s="6" t="s">
        <v>188</v>
      </c>
      <c r="H43" s="33" t="s">
        <v>120</v>
      </c>
      <c r="I43" s="33" t="s">
        <v>42</v>
      </c>
      <c r="J43" s="6" t="s">
        <v>126</v>
      </c>
      <c r="K43" s="34" t="s">
        <v>122</v>
      </c>
      <c r="L43" s="35" t="s">
        <v>35</v>
      </c>
      <c r="M43" s="35">
        <v>0</v>
      </c>
      <c r="N43" s="35">
        <v>0</v>
      </c>
      <c r="O43" s="36">
        <v>4206.59</v>
      </c>
      <c r="P43" s="36">
        <v>1454.04</v>
      </c>
      <c r="Q43" s="35">
        <f t="shared" si="0"/>
        <v>2752.55</v>
      </c>
    </row>
    <row r="44" spans="2:17" ht="14.5">
      <c r="B44" s="31" t="s">
        <v>127</v>
      </c>
      <c r="C44" s="32"/>
      <c r="D44" s="32"/>
      <c r="E44" s="32"/>
      <c r="F44" s="24"/>
      <c r="G44" s="6" t="s">
        <v>189</v>
      </c>
      <c r="H44" s="33" t="s">
        <v>120</v>
      </c>
      <c r="I44" s="33" t="s">
        <v>42</v>
      </c>
      <c r="J44" s="6" t="s">
        <v>128</v>
      </c>
      <c r="K44" s="34" t="s">
        <v>122</v>
      </c>
      <c r="L44" s="35" t="s">
        <v>35</v>
      </c>
      <c r="M44" s="35">
        <v>0</v>
      </c>
      <c r="N44" s="35">
        <v>0</v>
      </c>
      <c r="O44" s="36">
        <v>4253</v>
      </c>
      <c r="P44" s="36">
        <v>378.66</v>
      </c>
      <c r="Q44" s="35">
        <f t="shared" si="0"/>
        <v>3874.34</v>
      </c>
    </row>
    <row r="45" spans="2:17" ht="14.5">
      <c r="B45" s="31" t="s">
        <v>129</v>
      </c>
      <c r="C45" s="32"/>
      <c r="D45" s="32"/>
      <c r="E45" s="32"/>
      <c r="F45" s="24"/>
      <c r="G45" s="6" t="s">
        <v>190</v>
      </c>
      <c r="H45" s="33" t="s">
        <v>130</v>
      </c>
      <c r="I45" s="33" t="s">
        <v>131</v>
      </c>
      <c r="J45" s="6" t="s">
        <v>132</v>
      </c>
      <c r="K45" s="34" t="s">
        <v>133</v>
      </c>
      <c r="L45" s="35" t="s">
        <v>35</v>
      </c>
      <c r="M45" s="35">
        <v>0</v>
      </c>
      <c r="N45" s="35">
        <v>0</v>
      </c>
      <c r="O45" s="36">
        <v>4235.51</v>
      </c>
      <c r="P45" s="36">
        <v>1362.51</v>
      </c>
      <c r="Q45" s="35">
        <f t="shared" si="0"/>
        <v>2873</v>
      </c>
    </row>
    <row r="46" spans="2:17" ht="14.5">
      <c r="B46" s="31" t="s">
        <v>134</v>
      </c>
      <c r="C46" s="32"/>
      <c r="D46" s="32"/>
      <c r="E46" s="32"/>
      <c r="F46" s="24"/>
      <c r="G46" s="6" t="s">
        <v>191</v>
      </c>
      <c r="H46" s="33" t="s">
        <v>135</v>
      </c>
      <c r="I46" s="33" t="s">
        <v>136</v>
      </c>
      <c r="J46" s="6" t="s">
        <v>137</v>
      </c>
      <c r="K46" s="34" t="s">
        <v>138</v>
      </c>
      <c r="L46" s="35" t="s">
        <v>35</v>
      </c>
      <c r="M46" s="35">
        <v>0</v>
      </c>
      <c r="N46" s="35">
        <v>0</v>
      </c>
      <c r="O46" s="36">
        <v>7033.82</v>
      </c>
      <c r="P46" s="36">
        <v>2347.52</v>
      </c>
      <c r="Q46" s="35">
        <f t="shared" si="0"/>
        <v>4686.2999999999993</v>
      </c>
    </row>
    <row r="47" spans="2:17" ht="14.5">
      <c r="B47" s="31" t="s">
        <v>139</v>
      </c>
      <c r="C47" s="32"/>
      <c r="D47" s="32"/>
      <c r="E47" s="32"/>
      <c r="F47" s="24"/>
      <c r="G47" s="6" t="s">
        <v>192</v>
      </c>
      <c r="H47" s="33" t="s">
        <v>135</v>
      </c>
      <c r="I47" s="33" t="s">
        <v>136</v>
      </c>
      <c r="J47" s="6" t="s">
        <v>140</v>
      </c>
      <c r="K47" s="34" t="s">
        <v>122</v>
      </c>
      <c r="L47" s="35" t="s">
        <v>35</v>
      </c>
      <c r="M47" s="35">
        <v>0</v>
      </c>
      <c r="N47" s="35">
        <v>0</v>
      </c>
      <c r="O47" s="36">
        <v>7341.24</v>
      </c>
      <c r="P47" s="36">
        <v>1681.57</v>
      </c>
      <c r="Q47" s="35">
        <f t="shared" si="0"/>
        <v>5659.67</v>
      </c>
    </row>
    <row r="48" spans="2:17" ht="14.5">
      <c r="B48" s="31" t="s">
        <v>141</v>
      </c>
      <c r="C48" s="32"/>
      <c r="D48" s="32"/>
      <c r="E48" s="32"/>
      <c r="F48" s="24"/>
      <c r="G48" s="6" t="s">
        <v>193</v>
      </c>
      <c r="H48" s="33" t="s">
        <v>142</v>
      </c>
      <c r="I48" s="33" t="s">
        <v>143</v>
      </c>
      <c r="J48" s="6" t="s">
        <v>144</v>
      </c>
      <c r="K48" s="34" t="s">
        <v>145</v>
      </c>
      <c r="L48" s="35" t="s">
        <v>35</v>
      </c>
      <c r="M48" s="35">
        <v>0</v>
      </c>
      <c r="N48" s="35">
        <v>0</v>
      </c>
      <c r="O48" s="36">
        <v>7562.67</v>
      </c>
      <c r="P48" s="36">
        <v>1764.84</v>
      </c>
      <c r="Q48" s="35">
        <f t="shared" si="0"/>
        <v>5797.83</v>
      </c>
    </row>
    <row r="49" spans="2:17" ht="14.5">
      <c r="B49" s="31" t="s">
        <v>146</v>
      </c>
      <c r="C49" s="32"/>
      <c r="D49" s="32"/>
      <c r="E49" s="32"/>
      <c r="F49" s="24"/>
      <c r="G49" s="6" t="s">
        <v>194</v>
      </c>
      <c r="H49" s="33" t="s">
        <v>147</v>
      </c>
      <c r="I49" s="33" t="s">
        <v>148</v>
      </c>
      <c r="J49" s="6" t="s">
        <v>149</v>
      </c>
      <c r="K49" s="34" t="s">
        <v>150</v>
      </c>
      <c r="L49" s="35" t="s">
        <v>35</v>
      </c>
      <c r="M49" s="35">
        <v>0</v>
      </c>
      <c r="N49" s="35">
        <v>0</v>
      </c>
      <c r="O49" s="36">
        <v>3646.77</v>
      </c>
      <c r="P49" s="36">
        <v>309.85000000000002</v>
      </c>
      <c r="Q49" s="35">
        <f t="shared" si="0"/>
        <v>3336.92</v>
      </c>
    </row>
    <row r="50" spans="2:17" ht="14.5">
      <c r="B50" s="40" t="s">
        <v>151</v>
      </c>
      <c r="C50" s="41"/>
      <c r="D50" s="41"/>
      <c r="E50" s="41"/>
      <c r="F50" s="12"/>
      <c r="G50" s="42" t="s">
        <v>195</v>
      </c>
      <c r="H50" s="43" t="s">
        <v>152</v>
      </c>
      <c r="I50" s="43" t="s">
        <v>153</v>
      </c>
      <c r="J50" s="42" t="s">
        <v>154</v>
      </c>
      <c r="K50" s="44" t="s">
        <v>155</v>
      </c>
      <c r="L50" s="45" t="s">
        <v>35</v>
      </c>
      <c r="M50" s="45">
        <v>0</v>
      </c>
      <c r="N50" s="45">
        <v>0</v>
      </c>
      <c r="O50" s="46">
        <v>10268.799999999999</v>
      </c>
      <c r="P50" s="46">
        <v>2579.4</v>
      </c>
      <c r="Q50" s="45">
        <f t="shared" si="0"/>
        <v>7689.4</v>
      </c>
    </row>
    <row r="51" spans="2:17" ht="14.5">
      <c r="B51" s="40"/>
      <c r="C51" s="41"/>
      <c r="D51" s="41"/>
      <c r="E51" s="41"/>
      <c r="F51" s="12"/>
      <c r="G51" s="33"/>
      <c r="H51" s="33"/>
      <c r="I51" s="33"/>
      <c r="J51" s="33"/>
      <c r="K51" s="34"/>
      <c r="L51" s="47"/>
      <c r="M51" s="47">
        <f>SUM(M21:M50)</f>
        <v>0</v>
      </c>
      <c r="N51" s="47">
        <f>SUM(N21:N50)</f>
        <v>0</v>
      </c>
      <c r="O51" s="48">
        <f>SUM(O21:O50)</f>
        <v>322785.90000000008</v>
      </c>
      <c r="P51" s="48">
        <f>SUM(P21:P50)</f>
        <v>106034.06000000003</v>
      </c>
      <c r="Q51" s="47">
        <f>SUM(Q21:Q50)</f>
        <v>216751.83999999997</v>
      </c>
    </row>
    <row r="52" spans="2:17" ht="35.5" customHeight="1">
      <c r="B52" s="56" t="s">
        <v>156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8"/>
    </row>
    <row r="53" spans="2:17" ht="23.5" customHeight="1">
      <c r="B53" s="50" t="s">
        <v>157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2"/>
    </row>
    <row r="54" spans="2:17" s="28" customFormat="1" ht="75.650000000000006" customHeight="1">
      <c r="B54" s="53" t="s">
        <v>158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5"/>
    </row>
    <row r="55" spans="2:17" ht="14.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</sheetData>
  <sortState xmlns:xlrd2="http://schemas.microsoft.com/office/spreadsheetml/2017/richdata2" ref="B20:Q50">
    <sortCondition ref="B25:B26"/>
  </sortState>
  <mergeCells count="9">
    <mergeCell ref="P14:Q14"/>
    <mergeCell ref="B53:Q53"/>
    <mergeCell ref="B54:Q54"/>
    <mergeCell ref="B52:Q52"/>
    <mergeCell ref="B15:F15"/>
    <mergeCell ref="B16:F16"/>
    <mergeCell ref="B17:F17"/>
    <mergeCell ref="B18:F18"/>
    <mergeCell ref="B20:F20"/>
  </mergeCells>
  <hyperlinks>
    <hyperlink ref="K16" r:id="rId1" xr:uid="{98571B1C-C6C8-4C21-BFF9-27888D17ABA0}"/>
    <hyperlink ref="K18" r:id="rId2" display="mailto:diretor.administrativo@imed.org.br" xr:uid="{FC8754CA-9BC6-48D4-9BA0-798C31826F83}"/>
    <hyperlink ref="K17" r:id="rId3" display="mailto:diretor.financeiro@imed.org.br" xr:uid="{D4653B35-013B-4833-9018-9EC32C0E648B}"/>
    <hyperlink ref="K50" r:id="rId4" xr:uid="{BAB4115B-C1F4-4CD0-AE8E-FB4313C95455}"/>
    <hyperlink ref="K39" r:id="rId5" xr:uid="{1569E19F-1B4D-4AA8-A9F5-F7F94787B048}"/>
    <hyperlink ref="K46" r:id="rId6" xr:uid="{D2EA0D55-64BB-401A-9CA7-8DDC8F314A25}"/>
    <hyperlink ref="K23" r:id="rId7" xr:uid="{BABF2897-6117-4848-B5DB-28FE1E29B838}"/>
    <hyperlink ref="K28" r:id="rId8" xr:uid="{135F039E-26FC-4DCB-AE72-D59E61F0F512}"/>
  </hyperlinks>
  <pageMargins left="0.511811024" right="0.511811024" top="0.78740157499999996" bottom="0.78740157499999996" header="0.31496062000000002" footer="0.31496062000000002"/>
  <pageSetup paperSize="17" scale="61" orientation="landscape" r:id="rId9"/>
  <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DA462-C343-43EB-AE90-316DE45E5136}">
  <ds:schemaRefs>
    <ds:schemaRef ds:uri="http://schemas.microsoft.com/office/2006/metadata/properties"/>
    <ds:schemaRef ds:uri="http://schemas.microsoft.com/office/infopath/2007/PartnerControls"/>
    <ds:schemaRef ds:uri="fbf70e33-4a18-4256-8e8b-bc4a2eeaa9b9"/>
    <ds:schemaRef ds:uri="812cef73-11d3-4be7-b8e8-062ed1df7beb"/>
  </ds:schemaRefs>
</ds:datastoreItem>
</file>

<file path=customXml/itemProps2.xml><?xml version="1.0" encoding="utf-8"?>
<ds:datastoreItem xmlns:ds="http://schemas.openxmlformats.org/officeDocument/2006/customXml" ds:itemID="{E8BD1974-B99B-4ECC-80B9-2FA03D5CF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037DFE-9558-4C98-96C1-F815F4E3F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RH.07</cp:lastModifiedBy>
  <cp:revision>1</cp:revision>
  <cp:lastPrinted>2026-03-12T17:53:56Z</cp:lastPrinted>
  <dcterms:created xsi:type="dcterms:W3CDTF">2020-11-23T09:58:40Z</dcterms:created>
  <dcterms:modified xsi:type="dcterms:W3CDTF">2026-03-12T17:54:23Z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