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09-2025\"/>
    </mc:Choice>
  </mc:AlternateContent>
  <xr:revisionPtr revIDLastSave="0" documentId="8_{CF003387-234B-4937-A0C5-05F683E32C1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ETRIN" sheetId="1" r:id="rId1"/>
  </sheets>
  <definedNames>
    <definedName name="_xlnm._FilterDatabase" localSheetId="0" hidden="1">HETRIN!$A$43:$K$51</definedName>
    <definedName name="_xlnm.Print_Area" localSheetId="0">HETRIN!$A$1:$V$65</definedName>
    <definedName name="_xlnm.Print_Titles" localSheetId="0">HETRIN!$42:$43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31" i="1" l="1"/>
  <c r="T31" i="1"/>
  <c r="S31" i="1"/>
  <c r="R31" i="1"/>
  <c r="Q31" i="1"/>
  <c r="P31" i="1"/>
  <c r="O31" i="1"/>
  <c r="N31" i="1"/>
  <c r="M31" i="1"/>
  <c r="L31" i="1"/>
  <c r="J31" i="1"/>
  <c r="I31" i="1"/>
  <c r="H31" i="1"/>
  <c r="G31" i="1"/>
  <c r="F31" i="1"/>
  <c r="E31" i="1"/>
  <c r="D31" i="1"/>
  <c r="C31" i="1"/>
  <c r="B31" i="1"/>
  <c r="V23" i="1"/>
  <c r="V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3" authorId="0" shapeId="0" xr:uid="{00000000-0006-0000-0000-000001000000}">
      <text>
        <r>
          <rPr>
            <sz val="10"/>
            <rFont val="Arial"/>
            <family val="2"/>
          </rPr>
          <t>Custeio 5.796.227,99 + Servidor cedido 13.569,22 +
PNE 14.721,24</t>
        </r>
      </text>
    </comment>
    <comment ref="B24" authorId="0" shapeId="0" xr:uid="{00000000-0006-0000-0000-000002000000}">
      <text>
        <r>
          <rPr>
            <sz val="10"/>
            <rFont val="Arial"/>
            <family val="2"/>
          </rPr>
          <t>Custeio 5.796.227,99 + Servidor cedido 13.569,22 +
PNE 3.784,34</t>
        </r>
      </text>
    </comment>
    <comment ref="L24" authorId="0" shapeId="0" xr:uid="{00000000-0006-0000-0000-000004000000}">
      <text>
        <r>
          <rPr>
            <sz val="10"/>
            <rFont val="Arial"/>
            <family val="2"/>
          </rPr>
          <t>PNE DE JAN/25</t>
        </r>
      </text>
    </comment>
    <comment ref="V24" authorId="0" shapeId="0" xr:uid="{00000000-0006-0000-0000-000009000000}">
      <text>
        <r>
          <rPr>
            <sz val="10"/>
            <rFont val="Arial"/>
            <family val="2"/>
          </rPr>
          <t>PNE DE JAN/25</t>
        </r>
      </text>
    </comment>
    <comment ref="B27" authorId="0" shapeId="0" xr:uid="{00000000-0006-0000-0000-000003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L27" authorId="0" shapeId="0" xr:uid="{00000000-0006-0000-0000-000005000000}">
      <text>
        <r>
          <rPr>
            <sz val="10"/>
            <rFont val="Arial"/>
            <family val="2"/>
          </rPr>
          <t>DIF CUSTEIO JAN.25</t>
        </r>
      </text>
    </comment>
    <comment ref="V27" authorId="0" shapeId="0" xr:uid="{00000000-0006-0000-0000-00000A000000}">
      <text>
        <r>
          <rPr>
            <sz val="10"/>
            <rFont val="Arial"/>
            <family val="2"/>
          </rPr>
          <t>DIF CUSTEIO JAN.25</t>
        </r>
      </text>
    </comment>
    <comment ref="L28" authorId="0" shapeId="0" xr:uid="{00000000-0006-0000-0000-000006000000}">
      <text>
        <r>
          <rPr>
            <sz val="10"/>
            <rFont val="Arial"/>
            <family val="2"/>
          </rPr>
          <t>PNE FEV/25</t>
        </r>
      </text>
    </comment>
    <comment ref="V28" authorId="0" shapeId="0" xr:uid="{00000000-0006-0000-0000-00000B000000}">
      <text>
        <r>
          <rPr>
            <sz val="10"/>
            <rFont val="Arial"/>
            <family val="2"/>
          </rPr>
          <t>PNE FEV/25</t>
        </r>
      </text>
    </comment>
    <comment ref="L29" authorId="0" shapeId="0" xr:uid="{00000000-0006-0000-0000-000007000000}">
      <text>
        <r>
          <rPr>
            <sz val="10"/>
            <rFont val="Arial"/>
            <family val="2"/>
          </rPr>
          <t>custeio abr/25</t>
        </r>
      </text>
    </comment>
    <comment ref="V29" authorId="0" shapeId="0" xr:uid="{00000000-0006-0000-0000-00000C000000}">
      <text>
        <r>
          <rPr>
            <sz val="10"/>
            <rFont val="Arial"/>
            <family val="2"/>
          </rPr>
          <t>custeio abr/25</t>
        </r>
      </text>
    </comment>
    <comment ref="L30" authorId="0" shapeId="0" xr:uid="{00000000-0006-0000-0000-000008000000}">
      <text>
        <r>
          <rPr>
            <sz val="10"/>
            <rFont val="Arial"/>
            <family val="2"/>
          </rPr>
          <t>Fundo Resc. SLP consolida. jan/25</t>
        </r>
      </text>
    </comment>
  </commentList>
</comments>
</file>

<file path=xl/sharedStrings.xml><?xml version="1.0" encoding="utf-8"?>
<sst xmlns="http://schemas.openxmlformats.org/spreadsheetml/2006/main" count="150" uniqueCount="79">
  <si>
    <t>Relatório Resumido da Execução Orçamentária e Financeira por Contrato de Gestão</t>
  </si>
  <si>
    <t>Mês/Ano: Janeiro a Março/2025</t>
  </si>
  <si>
    <t>Órgão Contratante: SECRETARIA DE ESTADO DA SAÚDE – SES/GO.</t>
  </si>
  <si>
    <t>CNPJ: 02.529.964/0001-57</t>
  </si>
  <si>
    <t>Organização Social Contratada : INSTITUTO DE MEDICINA, ESTUDOS E DESENVOLVIMENTO - IMED</t>
  </si>
  <si>
    <t>CNPJ: 19.324.171/0001-02</t>
  </si>
  <si>
    <t>Unidade Gerida: HOSPITAL ESTADUAL DE TRINDADE WALDA FERREIRA DOS SANTOS - HETRIN</t>
  </si>
  <si>
    <t>CNPJ: 19.324.171/0004-47</t>
  </si>
  <si>
    <t xml:space="preserve">Contrato de Gestão nº 037/2019 - SES </t>
  </si>
  <si>
    <t>Vigência do Contrato de Gestão - Início 25/08/2019 Término 24/08/23 / 1º Termo Aditivo 13/10/20 a 25/11/20 2º Termo Aditivo: Início 25/03/21 Término 24/08/23 e 3º Termo Aditivo: Início 20/07/22 Término 24/08/23 / 4º Termo Aditivo  Início 25/08/23 Término 24/08/27 (52663992) / 14º Apostilamento 01/01/25 a 31/01/25 / 15º Apostilamento 01/02/25 a 28/02/25 / 16º Apostilamento 01/03/25 a 31/03/25</t>
  </si>
  <si>
    <t>Previsão de Repasse Mensal do Contrato de Gestão/ADITIVO - Custeio : R$  5.796.227,99  Processo nº: 201900010008727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</si>
  <si>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</si>
  <si>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</si>
  <si>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</si>
  <si>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</si>
  <si>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</si>
  <si>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</si>
  <si>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</si>
  <si>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</si>
  <si>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</si>
  <si>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</si>
  <si>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</si>
  <si>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</si>
  <si>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</si>
  <si>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</si>
  <si>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 5 + 8 + 9)</t>
  </si>
  <si>
    <t>Custeio</t>
  </si>
  <si>
    <t>Investimentos</t>
  </si>
  <si>
    <t>Repasses Adicionais (Ver Legenda)</t>
  </si>
  <si>
    <t>Referência/Parcela</t>
  </si>
  <si>
    <t>Investimento</t>
  </si>
  <si>
    <t>jan.-25</t>
  </si>
  <si>
    <t>fev-25</t>
  </si>
  <si>
    <t>jan-25</t>
  </si>
  <si>
    <t>fev.-25</t>
  </si>
  <si>
    <t>mar-25</t>
  </si>
  <si>
    <t>mar-25’</t>
  </si>
  <si>
    <t>abr-25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</si>
  <si>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</si>
  <si>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</si>
  <si>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</si>
  <si>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</si>
  <si>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</si>
  <si>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</si>
  <si>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</si>
  <si>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</si>
  <si>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</si>
  <si>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</si>
  <si>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</si>
  <si>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</si>
  <si>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</si>
  <si>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</si>
  <si>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-Residentes (Programa de Residência Médica).</t>
  </si>
  <si>
    <t>*GlosaFundo Rescisório</t>
  </si>
  <si>
    <t>Outras Glosas.</t>
  </si>
  <si>
    <t>Glosa de Energia Elétrica + IR</t>
  </si>
  <si>
    <t xml:space="preserve">3.3.90.39.04 </t>
  </si>
  <si>
    <t>SES/CGCC/GAAL -11410</t>
  </si>
  <si>
    <t>Valor provisionado para ajuste posterior</t>
  </si>
  <si>
    <t>3.3.50.85.02</t>
  </si>
  <si>
    <t>SES/CGC/SUPECC-19837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</si>
  <si>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</si>
  <si>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</si>
  <si>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</si>
  <si>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Valor Estimado no Contrato de Gestão = Custeio R$ 5.796.227,99 + Servidor Cedido R$ 13.569,22 + Apostilamento (Janeiro/25 R$ 14.721,24 / Fev/25 R$ 3.784,34 / Mar/25 R$ 353,65)
1. Valor Mensal Estimado no Contrato de Gestão - Custeio = Custeio + Apostilamento.
3. Valor informado pela área técnica – GEFIN – PROCESSO SEI 202500010016855
4. Valor de energia elétrica glosado conforme Solicitação de Liquidação e Pagamento Consolidado - Janeiro/2025 - HETRIN (71138509)/ Valor Provisionado conforme Solicitação de Liquidação e Pagamento Parcial - Fevereiro/2025 - HETRIN/IMED (69989547) / Valor provisionado conforme Solicitação de Liquidação e Pagamento Parcial - Março/2025 - HETRIN/IMED (70892462)</t>
  </si>
  <si>
    <t> </t>
  </si>
  <si>
    <t>Conforme diretrizes descritas no Despacho 2688 (SEI Nº 65101374), Processo SEI Nº 202400010067105, o valor dos Servidores Cedidos, serão apenas de caráter informativo. Segue:
Servidor Cedido - Referência: janeiro/2025 - Valor: R$ 15.076,87 (70302207); fevereiro/2025 – Valor: R$ 15.815,65 ; março/2025 – Valor: R$ 15.822,59; 
Informamos que o Contrato de Gestão 037/2019 não possui programa de residência médica</t>
  </si>
  <si>
    <t xml:space="preserve">8. Pagamentos (repasses – Restos a Pagar) - Repasse referente ao Custeio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Referência: dezembro/2024 Ordem de Pagamento 2024.2850.184.00045.018........R$ 76.636,59 (69362137);                                                                                                                                                                                                                                              Referência: dezembro/2024 Ordem de Pagamento 2024.2850.184.00045.017........R$ 40.328,47 (Fundo Rescisório) (69362137);          </t>
  </si>
  <si>
    <t>9. Pagamentos de Despesas de Exercícios Anteriores - DEA
13º Apostilamento: Piso Nacional de Enfermagem - Referência dezembro/24 Ordem de Pagamento 2025.2850.070.00025.001 ........R$ 15.074,55 (70222180).</t>
  </si>
  <si>
    <t xml:space="preserve">Fonte: Contratos de Gestão e Aditivos contidos no processo e Portal Transparência: saude.go.gov.br e Sistema SIOFINET - Portal.go.gov.br. </t>
  </si>
  <si>
    <t>Demonstrativo de investimento repassados no período de janeiro a março/2025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</si>
  <si>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</si>
  <si>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</si>
  <si>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</si>
  <si>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</si>
  <si>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</si>
  <si>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</si>
  <si>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</si>
  <si>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Não há previsão de repasses para a referência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</si>
</sst>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_-* #,##0.00_-;\-* #,##0.00_-;_-* \-??_-;_-@_-"/>
    <numFmt numFmtId="166" formatCode="dd/mm/yy"/>
    <numFmt numFmtId="167" formatCode="[$-416]mmm\-yy;@"/>
    <numFmt numFmtId="168" formatCode="[$R$-416]\ #,##0.00;[Red]\-[$R$-416]\ #,##0.00"/>
  </numFmts>
  <fonts count="11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CCCCCC"/>
        <bgColor rgb="FFD8D8D8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0">
    <xf numFmtId="0" fontId="0" fillId="0" borderId="0" xfId="0"/>
    <xf numFmtId="0" fontId="4" fillId="2" borderId="1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166" fontId="3" fillId="0" borderId="9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/>
    </xf>
    <xf numFmtId="0" fontId="3" fillId="4" borderId="13" xfId="0" applyFont="1" applyFill="1" applyBorder="1" applyAlignment="1">
      <alignment wrapText="1"/>
    </xf>
    <xf numFmtId="165" fontId="5" fillId="4" borderId="14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167" fontId="3" fillId="0" borderId="1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vertical="center" wrapText="1"/>
    </xf>
    <xf numFmtId="17" fontId="3" fillId="0" borderId="15" xfId="0" applyNumberFormat="1" applyFont="1" applyBorder="1" applyAlignment="1">
      <alignment horizontal="center" vertical="center" wrapText="1"/>
    </xf>
    <xf numFmtId="4" fontId="5" fillId="5" borderId="15" xfId="0" applyNumberFormat="1" applyFont="1" applyFill="1" applyBorder="1" applyAlignment="1">
      <alignment horizontal="right" vertical="center" wrapText="1"/>
    </xf>
    <xf numFmtId="0" fontId="3" fillId="5" borderId="15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0" fillId="0" borderId="15" xfId="0" applyBorder="1" applyAlignment="1">
      <alignment wrapText="1"/>
    </xf>
    <xf numFmtId="166" fontId="0" fillId="0" borderId="15" xfId="0" applyNumberForma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68" fontId="0" fillId="0" borderId="15" xfId="0" applyNumberFormat="1" applyBorder="1" applyAlignment="1">
      <alignment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5" fillId="5" borderId="15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6" fillId="0" borderId="15" xfId="0" applyFont="1" applyBorder="1" applyAlignment="1">
      <alignment wrapText="1"/>
    </xf>
    <xf numFmtId="0" fontId="0" fillId="6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2">
    <cellStyle name="Normal" xfId="0" builtinId="0"/>
    <cellStyle name="TableStyleLight1 8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3C0B"/>
    <pageSetUpPr fitToPage="1"/>
  </sheetPr>
  <dimension ref="A1:V97"/>
  <sheetViews>
    <sheetView tabSelected="1" zoomScale="85" zoomScaleNormal="85" workbookViewId="0">
      <selection activeCell="A58" sqref="A58:K58"/>
    </sheetView>
  </sheetViews>
  <sheetFormatPr defaultColWidth="8.7109375" defaultRowHeight="15" x14ac:dyDescent="0.25"/>
  <cols>
    <col min="1" max="1" width="20.5703125" customWidth="1"/>
    <col min="2" max="2" width="19.42578125" customWidth="1"/>
    <col min="3" max="3" width="23.28515625" style="15" customWidth="1"/>
    <col min="4" max="6" width="14" customWidth="1"/>
    <col min="7" max="7" width="23.28515625" customWidth="1"/>
    <col min="8" max="8" width="17.28515625" customWidth="1"/>
    <col min="9" max="9" width="39.85546875" customWidth="1"/>
    <col min="10" max="10" width="14" customWidth="1"/>
    <col min="11" max="11" width="16.42578125" customWidth="1"/>
    <col min="12" max="16" width="16.140625" customWidth="1"/>
    <col min="17" max="17" width="30.7109375" customWidth="1"/>
    <col min="18" max="22" width="16.140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9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7"/>
      <c r="R2" s="17"/>
      <c r="S2" s="17"/>
      <c r="T2" s="17"/>
      <c r="U2" s="17"/>
      <c r="V2" s="17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8.2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7"/>
      <c r="T4" s="17"/>
      <c r="U4" s="17"/>
      <c r="V4" s="17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7"/>
      <c r="P6" s="17"/>
      <c r="Q6" s="17"/>
      <c r="R6" s="17"/>
      <c r="S6" s="17"/>
      <c r="T6" s="17"/>
      <c r="U6" s="17"/>
      <c r="V6" s="17"/>
    </row>
    <row r="7" spans="1:22" ht="6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7"/>
      <c r="P9" s="17"/>
      <c r="Q9" s="17"/>
      <c r="R9" s="17"/>
      <c r="S9" s="17"/>
      <c r="T9" s="17"/>
      <c r="U9" s="17"/>
      <c r="V9" s="17"/>
    </row>
    <row r="10" spans="1:22" ht="8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5.6" customHeight="1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/>
      <c r="P12" s="17"/>
      <c r="Q12" s="17"/>
      <c r="R12" s="17"/>
      <c r="S12" s="17"/>
      <c r="T12" s="17"/>
      <c r="U12" s="17"/>
      <c r="V12" s="17"/>
    </row>
    <row r="13" spans="1:22" s="18" customFormat="1" ht="11.1" customHeight="1" x14ac:dyDescent="0.25"/>
    <row r="14" spans="1:22" ht="15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2.25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7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9"/>
      <c r="Q16" s="19"/>
      <c r="R16" s="19"/>
      <c r="S16" s="19"/>
      <c r="T16" s="19"/>
      <c r="U16" s="19"/>
      <c r="V16" s="19"/>
    </row>
    <row r="17" spans="1:22" ht="15.75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5.5" customHeight="1" x14ac:dyDescent="0.25">
      <c r="A18" s="9" t="s">
        <v>11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5.75" customHeight="1" x14ac:dyDescent="0.25">
      <c r="A19" s="7" t="s">
        <v>12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15.75" customHeight="1" x14ac:dyDescent="0.25">
      <c r="A20" s="6" t="s">
        <v>13</v>
      </c>
      <c r="B20" s="20"/>
      <c r="C20" s="5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94.5" customHeight="1" x14ac:dyDescent="0.25">
      <c r="A21" s="6"/>
      <c r="B21" s="4" t="s">
        <v>15</v>
      </c>
      <c r="C21" s="3" t="s">
        <v>16</v>
      </c>
      <c r="D21" s="3" t="s">
        <v>17</v>
      </c>
      <c r="E21" s="3"/>
      <c r="F21" s="3"/>
      <c r="G21" s="3" t="s">
        <v>18</v>
      </c>
      <c r="H21" s="3"/>
      <c r="I21" s="3"/>
      <c r="J21" s="21" t="s">
        <v>19</v>
      </c>
      <c r="K21" s="3" t="s">
        <v>20</v>
      </c>
      <c r="L21" s="3"/>
      <c r="M21" s="3"/>
      <c r="N21" s="3"/>
      <c r="O21" s="2" t="s">
        <v>21</v>
      </c>
      <c r="P21" s="2"/>
      <c r="Q21" s="22" t="s">
        <v>22</v>
      </c>
      <c r="R21" s="3" t="s">
        <v>23</v>
      </c>
      <c r="S21" s="3"/>
      <c r="T21" s="3" t="s">
        <v>24</v>
      </c>
      <c r="U21" s="3"/>
      <c r="V21" s="3" t="s">
        <v>25</v>
      </c>
    </row>
    <row r="22" spans="1:22" ht="42.75" customHeight="1" x14ac:dyDescent="0.25">
      <c r="A22" s="6"/>
      <c r="B22" s="4"/>
      <c r="C22" s="3"/>
      <c r="D22" s="23" t="s">
        <v>26</v>
      </c>
      <c r="E22" s="23" t="s">
        <v>27</v>
      </c>
      <c r="F22" s="23" t="s">
        <v>28</v>
      </c>
      <c r="G22" s="23" t="s">
        <v>26</v>
      </c>
      <c r="H22" s="23" t="s">
        <v>27</v>
      </c>
      <c r="I22" s="23" t="s">
        <v>28</v>
      </c>
      <c r="J22" s="23" t="s">
        <v>26</v>
      </c>
      <c r="K22" s="23" t="s">
        <v>29</v>
      </c>
      <c r="L22" s="23" t="s">
        <v>26</v>
      </c>
      <c r="M22" s="23" t="s">
        <v>27</v>
      </c>
      <c r="N22" s="23" t="s">
        <v>28</v>
      </c>
      <c r="O22" s="23" t="s">
        <v>26</v>
      </c>
      <c r="P22" s="23" t="s">
        <v>27</v>
      </c>
      <c r="Q22" s="23"/>
      <c r="R22" s="23" t="s">
        <v>26</v>
      </c>
      <c r="S22" s="23" t="s">
        <v>27</v>
      </c>
      <c r="T22" s="23" t="s">
        <v>26</v>
      </c>
      <c r="U22" s="23" t="s">
        <v>30</v>
      </c>
      <c r="V22" s="3"/>
    </row>
    <row r="23" spans="1:22" ht="19.5" customHeight="1" x14ac:dyDescent="0.25">
      <c r="A23" s="24" t="s">
        <v>31</v>
      </c>
      <c r="B23" s="25">
        <v>5824518.4500000002</v>
      </c>
      <c r="C23" s="26">
        <v>5810949.2300000004</v>
      </c>
      <c r="D23" s="26">
        <v>36212867.939999998</v>
      </c>
      <c r="E23" s="26"/>
      <c r="F23" s="26"/>
      <c r="G23" s="26">
        <v>11292455.98</v>
      </c>
      <c r="H23" s="26"/>
      <c r="I23" s="26"/>
      <c r="J23" s="26">
        <v>32778.19</v>
      </c>
      <c r="K23" s="24" t="s">
        <v>31</v>
      </c>
      <c r="L23" s="27">
        <v>5646227.9900000002</v>
      </c>
      <c r="M23" s="27"/>
      <c r="N23" s="27"/>
      <c r="O23" s="28"/>
      <c r="P23" s="28"/>
      <c r="Q23" s="28"/>
      <c r="R23" s="27">
        <v>116965.06</v>
      </c>
      <c r="S23" s="27"/>
      <c r="T23" s="27">
        <v>15074.55</v>
      </c>
      <c r="U23" s="28"/>
      <c r="V23" s="27">
        <f>L23+M23+N23+R23+S23+T23+U23</f>
        <v>5778267.5999999996</v>
      </c>
    </row>
    <row r="24" spans="1:22" ht="19.5" customHeight="1" x14ac:dyDescent="0.25">
      <c r="A24" s="24" t="s">
        <v>32</v>
      </c>
      <c r="B24" s="25">
        <v>5813581.5499999998</v>
      </c>
      <c r="C24" s="26">
        <v>5800012.3300000001</v>
      </c>
      <c r="D24" s="26">
        <v>164721.24</v>
      </c>
      <c r="E24" s="26"/>
      <c r="F24" s="26"/>
      <c r="G24" s="26">
        <v>5690949.2300000004</v>
      </c>
      <c r="H24" s="26"/>
      <c r="I24" s="26"/>
      <c r="J24" s="26">
        <v>150000</v>
      </c>
      <c r="K24" s="29" t="s">
        <v>33</v>
      </c>
      <c r="L24" s="27">
        <v>14721.24</v>
      </c>
      <c r="M24" s="27"/>
      <c r="N24" s="27"/>
      <c r="O24" s="28"/>
      <c r="P24" s="28"/>
      <c r="Q24" s="28"/>
      <c r="R24" s="27"/>
      <c r="S24" s="27"/>
      <c r="T24" s="27"/>
      <c r="U24" s="28"/>
      <c r="V24" s="27">
        <v>14721.24</v>
      </c>
    </row>
    <row r="25" spans="1:22" ht="19.5" customHeight="1" x14ac:dyDescent="0.25">
      <c r="A25" s="30" t="s">
        <v>34</v>
      </c>
      <c r="B25" s="25"/>
      <c r="C25" s="26"/>
      <c r="D25" s="26"/>
      <c r="E25" s="26"/>
      <c r="F25" s="26"/>
      <c r="G25" s="26"/>
      <c r="H25" s="26"/>
      <c r="I25" s="26"/>
      <c r="J25" s="26"/>
      <c r="K25" s="29" t="s">
        <v>32</v>
      </c>
      <c r="L25" s="27">
        <v>5646227.9900000002</v>
      </c>
      <c r="M25" s="27"/>
      <c r="N25" s="27"/>
      <c r="O25" s="28"/>
      <c r="P25" s="28"/>
      <c r="Q25" s="28"/>
      <c r="R25" s="27"/>
      <c r="S25" s="27"/>
      <c r="T25" s="27"/>
      <c r="U25" s="28"/>
      <c r="V25" s="27">
        <v>5646227.9900000002</v>
      </c>
    </row>
    <row r="26" spans="1:22" ht="19.5" customHeight="1" x14ac:dyDescent="0.25">
      <c r="A26" s="30" t="s">
        <v>34</v>
      </c>
      <c r="B26" s="25"/>
      <c r="C26" s="26"/>
      <c r="D26" s="26"/>
      <c r="E26" s="26"/>
      <c r="F26" s="26"/>
      <c r="G26" s="26"/>
      <c r="H26" s="26"/>
      <c r="I26" s="26"/>
      <c r="J26" s="26"/>
      <c r="K26" s="29" t="s">
        <v>35</v>
      </c>
      <c r="L26" s="27">
        <v>5676227.9900000002</v>
      </c>
      <c r="M26" s="27"/>
      <c r="N26" s="27"/>
      <c r="O26" s="28"/>
      <c r="P26" s="28"/>
      <c r="Q26" s="28"/>
      <c r="R26" s="27"/>
      <c r="S26" s="27"/>
      <c r="T26" s="27"/>
      <c r="U26" s="28"/>
      <c r="V26" s="27">
        <v>5676227.9900000002</v>
      </c>
    </row>
    <row r="27" spans="1:22" ht="19.5" customHeight="1" x14ac:dyDescent="0.25">
      <c r="A27" s="30" t="s">
        <v>36</v>
      </c>
      <c r="B27" s="25">
        <v>5810150.8600000003</v>
      </c>
      <c r="C27" s="26">
        <v>5796581.6399999997</v>
      </c>
      <c r="D27" s="26">
        <v>3784.34</v>
      </c>
      <c r="E27" s="26"/>
      <c r="F27" s="26"/>
      <c r="G27" s="26">
        <v>5797234.1399999997</v>
      </c>
      <c r="H27" s="26"/>
      <c r="I27" s="26"/>
      <c r="J27" s="26">
        <v>120000</v>
      </c>
      <c r="K27" s="29" t="s">
        <v>33</v>
      </c>
      <c r="L27" s="27">
        <v>70142.47</v>
      </c>
      <c r="M27" s="27"/>
      <c r="N27" s="27"/>
      <c r="O27" s="28"/>
      <c r="P27" s="28"/>
      <c r="Q27" s="28"/>
      <c r="R27" s="27"/>
      <c r="S27" s="27"/>
      <c r="T27" s="27"/>
      <c r="U27" s="28"/>
      <c r="V27" s="27">
        <v>70142.47</v>
      </c>
    </row>
    <row r="28" spans="1:22" ht="19.5" customHeight="1" x14ac:dyDescent="0.25">
      <c r="A28" s="30" t="s">
        <v>35</v>
      </c>
      <c r="B28" s="25"/>
      <c r="C28" s="26"/>
      <c r="D28" s="26"/>
      <c r="E28" s="26"/>
      <c r="F28" s="26"/>
      <c r="G28" s="26"/>
      <c r="H28" s="26"/>
      <c r="I28" s="26"/>
      <c r="J28" s="26"/>
      <c r="K28" s="29" t="s">
        <v>32</v>
      </c>
      <c r="L28" s="27">
        <v>3784.34</v>
      </c>
      <c r="M28" s="27"/>
      <c r="N28" s="27"/>
      <c r="O28" s="28"/>
      <c r="P28" s="28"/>
      <c r="Q28" s="28"/>
      <c r="R28" s="27"/>
      <c r="S28" s="27"/>
      <c r="T28" s="27"/>
      <c r="U28" s="28"/>
      <c r="V28" s="27">
        <v>3784.34</v>
      </c>
    </row>
    <row r="29" spans="1:22" ht="19.5" customHeight="1" x14ac:dyDescent="0.25">
      <c r="A29" s="30" t="s">
        <v>35</v>
      </c>
      <c r="B29" s="25"/>
      <c r="C29" s="26"/>
      <c r="D29" s="26"/>
      <c r="E29" s="26"/>
      <c r="F29" s="26"/>
      <c r="G29" s="26"/>
      <c r="H29" s="26"/>
      <c r="I29" s="26"/>
      <c r="J29" s="26"/>
      <c r="K29" s="29" t="s">
        <v>37</v>
      </c>
      <c r="L29" s="27">
        <v>264250</v>
      </c>
      <c r="M29" s="27"/>
      <c r="N29" s="27"/>
      <c r="O29" s="28"/>
      <c r="P29" s="28"/>
      <c r="Q29" s="28"/>
      <c r="R29" s="27"/>
      <c r="S29" s="27"/>
      <c r="T29" s="27"/>
      <c r="U29" s="28"/>
      <c r="V29" s="27">
        <v>264250</v>
      </c>
    </row>
    <row r="30" spans="1:22" ht="19.5" customHeight="1" x14ac:dyDescent="0.25">
      <c r="A30" s="30" t="s">
        <v>35</v>
      </c>
      <c r="B30" s="25"/>
      <c r="C30" s="26"/>
      <c r="D30" s="26"/>
      <c r="E30" s="26"/>
      <c r="F30" s="26"/>
      <c r="G30" s="26"/>
      <c r="H30" s="26"/>
      <c r="I30" s="26"/>
      <c r="J30" s="26"/>
      <c r="K30" s="29" t="s">
        <v>33</v>
      </c>
      <c r="L30" s="27">
        <v>47079.34</v>
      </c>
      <c r="M30" s="27"/>
      <c r="N30" s="27"/>
      <c r="O30" s="28"/>
      <c r="P30" s="28"/>
      <c r="Q30" s="28"/>
      <c r="R30" s="27"/>
      <c r="S30" s="27"/>
      <c r="T30" s="27"/>
      <c r="U30" s="28"/>
      <c r="V30" s="27">
        <v>47079.34</v>
      </c>
    </row>
    <row r="31" spans="1:22" x14ac:dyDescent="0.25">
      <c r="A31" s="31"/>
      <c r="B31" s="32">
        <f>B23+B24+B27</f>
        <v>17448250.859999999</v>
      </c>
      <c r="C31" s="32">
        <f>C23+C24+C27</f>
        <v>17407543.199999999</v>
      </c>
      <c r="D31" s="32">
        <f>D23+D24+D27</f>
        <v>36381373.520000003</v>
      </c>
      <c r="E31" s="32">
        <f>SUM(E23:E23)</f>
        <v>0</v>
      </c>
      <c r="F31" s="32">
        <f>SUM(F23:F23)</f>
        <v>0</v>
      </c>
      <c r="G31" s="32">
        <f>G23+G24+G27</f>
        <v>22780639.350000001</v>
      </c>
      <c r="H31" s="32">
        <f>SUM(H23:H23)</f>
        <v>0</v>
      </c>
      <c r="I31" s="32">
        <f>SUM(I23:I23)</f>
        <v>0</v>
      </c>
      <c r="J31" s="32">
        <f>J23+J24+J27</f>
        <v>302778.19</v>
      </c>
      <c r="K31" s="32"/>
      <c r="L31" s="32">
        <f>L23+L24+L25+L26+L27+L28+L29+L30</f>
        <v>17368661.359999999</v>
      </c>
      <c r="M31" s="32">
        <f t="shared" ref="M31:U31" si="0">SUM(M23:M23)</f>
        <v>0</v>
      </c>
      <c r="N31" s="32">
        <f t="shared" si="0"/>
        <v>0</v>
      </c>
      <c r="O31" s="32">
        <f t="shared" si="0"/>
        <v>0</v>
      </c>
      <c r="P31" s="32">
        <f t="shared" si="0"/>
        <v>0</v>
      </c>
      <c r="Q31" s="32">
        <f t="shared" si="0"/>
        <v>0</v>
      </c>
      <c r="R31" s="32">
        <f t="shared" si="0"/>
        <v>116965.06</v>
      </c>
      <c r="S31" s="32">
        <f t="shared" si="0"/>
        <v>0</v>
      </c>
      <c r="T31" s="32">
        <f t="shared" si="0"/>
        <v>15074.55</v>
      </c>
      <c r="U31" s="32">
        <f t="shared" si="0"/>
        <v>0</v>
      </c>
      <c r="V31" s="32">
        <f>V23+V24+V25+V26+V27+V28+V29+V30</f>
        <v>17500700.969999999</v>
      </c>
    </row>
    <row r="32" spans="1:22" ht="27.95" customHeight="1" x14ac:dyDescent="0.25">
      <c r="A32" s="33"/>
      <c r="B32" s="33"/>
      <c r="C32" s="3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42" customHeight="1" x14ac:dyDescent="0.25">
      <c r="A33" s="1" t="s">
        <v>38</v>
      </c>
      <c r="B33" s="1"/>
      <c r="C33" s="1"/>
      <c r="D33" s="1"/>
      <c r="E33" s="1"/>
      <c r="F33" s="33"/>
      <c r="G33" s="35"/>
      <c r="H33" s="33"/>
      <c r="I33" s="33"/>
      <c r="J33" s="33"/>
      <c r="K33" s="33"/>
      <c r="L33" s="35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5" customHeight="1" x14ac:dyDescent="0.25">
      <c r="A34" s="57" t="s">
        <v>39</v>
      </c>
      <c r="B34" s="57"/>
      <c r="C34" s="57"/>
      <c r="D34" s="57"/>
      <c r="E34" s="57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x14ac:dyDescent="0.25">
      <c r="A35" s="57"/>
      <c r="B35" s="57"/>
      <c r="C35" s="57"/>
      <c r="D35" s="57"/>
      <c r="E35" s="57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29.25" customHeight="1" x14ac:dyDescent="0.25">
      <c r="A36" s="58" t="s">
        <v>40</v>
      </c>
      <c r="B36" s="58"/>
      <c r="C36" s="58"/>
      <c r="D36" s="58"/>
      <c r="E36" s="58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18.75" customHeight="1" x14ac:dyDescent="0.25">
      <c r="A37" s="58" t="s">
        <v>41</v>
      </c>
      <c r="B37" s="58"/>
      <c r="C37" s="58"/>
      <c r="D37" s="58"/>
      <c r="E37" s="58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</row>
    <row r="38" spans="1:22" ht="18.75" customHeight="1" x14ac:dyDescent="0.25">
      <c r="A38" s="58" t="s">
        <v>42</v>
      </c>
      <c r="B38" s="58"/>
      <c r="C38" s="58"/>
      <c r="D38" s="58"/>
      <c r="E38" s="58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1:22" ht="18.75" customHeight="1" x14ac:dyDescent="0.25">
      <c r="A39" s="58" t="s">
        <v>43</v>
      </c>
      <c r="B39" s="58"/>
      <c r="C39" s="58"/>
      <c r="D39" s="58"/>
      <c r="E39" s="58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18.75" customHeight="1" x14ac:dyDescent="0.25">
      <c r="A40" s="58" t="s">
        <v>44</v>
      </c>
      <c r="B40" s="58"/>
      <c r="C40" s="58"/>
      <c r="D40" s="58"/>
      <c r="E40" s="58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1:22" ht="32.65" customHeight="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1:22" ht="15.75" customHeight="1" x14ac:dyDescent="0.25">
      <c r="A42" s="1" t="s">
        <v>45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1:22" ht="38.25" customHeight="1" x14ac:dyDescent="0.25">
      <c r="A43" s="57" t="s">
        <v>39</v>
      </c>
      <c r="B43" s="57"/>
      <c r="C43" s="57"/>
      <c r="D43" s="57"/>
      <c r="E43" s="57"/>
      <c r="F43" s="36" t="s">
        <v>46</v>
      </c>
      <c r="G43" s="36" t="s">
        <v>47</v>
      </c>
      <c r="H43" s="36" t="s">
        <v>48</v>
      </c>
      <c r="I43" s="36" t="s">
        <v>49</v>
      </c>
      <c r="J43" s="36" t="s">
        <v>50</v>
      </c>
      <c r="K43" s="36" t="s">
        <v>51</v>
      </c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  <row r="44" spans="1:22" ht="13.5" hidden="1" customHeight="1" x14ac:dyDescent="0.25">
      <c r="A44" s="58" t="s">
        <v>52</v>
      </c>
      <c r="B44" s="58"/>
      <c r="C44" s="58"/>
      <c r="D44" s="58"/>
      <c r="E44" s="58"/>
      <c r="F44" s="38"/>
      <c r="G44" s="39"/>
      <c r="H44" s="39"/>
      <c r="I44" s="40"/>
      <c r="J44" s="40"/>
      <c r="K44" s="37"/>
      <c r="L44" s="33"/>
      <c r="M44" s="33"/>
      <c r="N44" s="33"/>
      <c r="O44" s="33"/>
      <c r="P44" s="41"/>
      <c r="Q44" s="33"/>
      <c r="R44" s="33"/>
      <c r="S44" s="33"/>
      <c r="T44" s="33"/>
      <c r="U44" s="33"/>
      <c r="V44" s="33"/>
    </row>
    <row r="45" spans="1:22" ht="39.75" hidden="1" customHeight="1" x14ac:dyDescent="0.25">
      <c r="A45" s="58" t="s">
        <v>53</v>
      </c>
      <c r="B45" s="58"/>
      <c r="C45" s="58"/>
      <c r="D45" s="58"/>
      <c r="E45" s="58"/>
      <c r="F45" s="38"/>
      <c r="G45" s="39"/>
      <c r="H45" s="40"/>
      <c r="I45" s="40"/>
      <c r="J45" s="40"/>
      <c r="K45" s="37"/>
      <c r="L45" s="33"/>
      <c r="M45" s="33"/>
      <c r="N45" s="33"/>
      <c r="O45" s="33"/>
      <c r="P45" s="41"/>
      <c r="Q45" s="33"/>
      <c r="R45" s="33"/>
      <c r="S45" s="33"/>
      <c r="T45" s="33"/>
      <c r="U45" s="33"/>
      <c r="V45" s="33"/>
    </row>
    <row r="46" spans="1:22" ht="13.5" hidden="1" customHeight="1" x14ac:dyDescent="0.25">
      <c r="A46" s="58" t="s">
        <v>54</v>
      </c>
      <c r="B46" s="58"/>
      <c r="C46" s="58"/>
      <c r="D46" s="58"/>
      <c r="E46" s="58"/>
      <c r="F46" s="42"/>
      <c r="G46" s="39"/>
      <c r="H46" s="43"/>
      <c r="I46" s="40"/>
      <c r="J46" s="40"/>
      <c r="K46" s="37"/>
      <c r="L46" s="33"/>
      <c r="M46" s="33"/>
      <c r="N46" s="33"/>
      <c r="O46" s="33"/>
      <c r="P46" s="41"/>
      <c r="Q46" s="33"/>
      <c r="R46" s="33"/>
      <c r="S46" s="33"/>
      <c r="T46" s="33"/>
      <c r="U46" s="33"/>
      <c r="V46" s="33"/>
    </row>
    <row r="47" spans="1:22" ht="29.85" customHeight="1" x14ac:dyDescent="0.25">
      <c r="A47" s="58" t="s">
        <v>55</v>
      </c>
      <c r="B47" s="58"/>
      <c r="C47" s="58"/>
      <c r="D47" s="58"/>
      <c r="E47" s="58"/>
      <c r="F47" s="44">
        <v>32778.19</v>
      </c>
      <c r="G47" s="39" t="s">
        <v>56</v>
      </c>
      <c r="H47" s="39">
        <v>201700010019675</v>
      </c>
      <c r="I47" s="45" t="s">
        <v>33</v>
      </c>
      <c r="J47" s="45" t="s">
        <v>35</v>
      </c>
      <c r="K47" s="39" t="s">
        <v>57</v>
      </c>
      <c r="L47" s="33"/>
      <c r="M47" s="33"/>
      <c r="N47" s="33"/>
      <c r="O47" s="33"/>
      <c r="P47" s="41"/>
      <c r="Q47" s="33"/>
      <c r="R47" s="33"/>
      <c r="S47" s="33"/>
      <c r="T47" s="33"/>
      <c r="U47" s="33"/>
      <c r="V47" s="33"/>
    </row>
    <row r="48" spans="1:22" ht="32.1" customHeight="1" x14ac:dyDescent="0.25">
      <c r="A48" s="58" t="s">
        <v>58</v>
      </c>
      <c r="B48" s="58"/>
      <c r="C48" s="58"/>
      <c r="D48" s="58"/>
      <c r="E48" s="58"/>
      <c r="F48" s="38">
        <v>150000</v>
      </c>
      <c r="G48" s="39" t="s">
        <v>59</v>
      </c>
      <c r="H48" s="43">
        <v>201900010008727</v>
      </c>
      <c r="I48" s="40">
        <v>45689</v>
      </c>
      <c r="J48" s="40">
        <v>45689</v>
      </c>
      <c r="K48" s="39" t="s">
        <v>60</v>
      </c>
      <c r="L48" s="33"/>
      <c r="M48" s="33"/>
      <c r="N48" s="33"/>
      <c r="O48" s="33"/>
      <c r="P48" s="41"/>
      <c r="Q48" s="33"/>
      <c r="R48" s="33"/>
      <c r="S48" s="33"/>
      <c r="T48" s="33"/>
      <c r="U48" s="33"/>
      <c r="V48" s="33"/>
    </row>
    <row r="49" spans="1:22" ht="32.1" customHeight="1" x14ac:dyDescent="0.25">
      <c r="A49" s="58" t="s">
        <v>58</v>
      </c>
      <c r="B49" s="58"/>
      <c r="C49" s="58"/>
      <c r="D49" s="58"/>
      <c r="E49" s="58"/>
      <c r="F49" s="38">
        <v>120000</v>
      </c>
      <c r="G49" s="39" t="s">
        <v>59</v>
      </c>
      <c r="H49" s="43">
        <v>201900010008727</v>
      </c>
      <c r="I49" s="40">
        <v>45717</v>
      </c>
      <c r="J49" s="40" t="s">
        <v>35</v>
      </c>
      <c r="K49" s="39" t="s">
        <v>60</v>
      </c>
      <c r="L49" s="33"/>
      <c r="M49" s="33"/>
      <c r="N49" s="33"/>
      <c r="O49" s="33"/>
      <c r="P49" s="41"/>
      <c r="Q49" s="33"/>
      <c r="R49" s="33"/>
      <c r="S49" s="33"/>
      <c r="T49" s="33"/>
      <c r="U49" s="33"/>
      <c r="V49" s="33"/>
    </row>
    <row r="50" spans="1:22" ht="15.75" customHeight="1" x14ac:dyDescent="0.25">
      <c r="A50" s="59" t="s">
        <v>61</v>
      </c>
      <c r="B50" s="59"/>
      <c r="C50" s="59"/>
      <c r="D50" s="59"/>
      <c r="E50" s="59"/>
      <c r="F50" s="46">
        <v>302778.19</v>
      </c>
      <c r="G50" s="47"/>
      <c r="H50" s="47"/>
      <c r="I50" s="47"/>
      <c r="J50" s="47"/>
      <c r="K50" s="47"/>
      <c r="L50" s="33"/>
      <c r="M50" s="33"/>
      <c r="N50" s="33"/>
      <c r="O50" s="33"/>
      <c r="P50" s="41"/>
      <c r="Q50" s="33"/>
      <c r="R50" s="33"/>
      <c r="S50" s="33"/>
      <c r="T50" s="33"/>
      <c r="U50" s="33"/>
      <c r="V50" s="33"/>
    </row>
    <row r="51" spans="1:22" ht="15.75" hidden="1" customHeight="1" x14ac:dyDescent="0.25">
      <c r="A51" s="60" t="s">
        <v>62</v>
      </c>
      <c r="B51" s="60"/>
      <c r="C51" s="60"/>
      <c r="D51" s="60"/>
      <c r="E51" s="60"/>
      <c r="F51" s="60"/>
      <c r="G51" s="60"/>
      <c r="H51" s="60"/>
      <c r="I51" s="41"/>
      <c r="J51" s="41"/>
      <c r="K51" s="41"/>
      <c r="L51" s="33"/>
      <c r="M51" s="33"/>
      <c r="N51" s="33"/>
      <c r="O51" s="33"/>
      <c r="P51" s="41"/>
      <c r="Q51" s="33"/>
      <c r="R51" s="33"/>
      <c r="S51" s="33"/>
      <c r="T51" s="33"/>
      <c r="U51" s="33"/>
      <c r="V51" s="33"/>
    </row>
    <row r="52" spans="1:22" s="41" customFormat="1" ht="15.75" customHeight="1" x14ac:dyDescent="0.25"/>
    <row r="53" spans="1:22" ht="12.75" customHeight="1" x14ac:dyDescent="0.25">
      <c r="A53" s="61" t="s">
        <v>63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33"/>
      <c r="Q53" s="33"/>
      <c r="R53" s="33"/>
      <c r="S53" s="33"/>
      <c r="T53" s="33"/>
      <c r="U53" s="33"/>
      <c r="V53" s="33"/>
    </row>
    <row r="54" spans="1:22" s="49" customFormat="1" ht="81.2" customHeight="1" x14ac:dyDescent="0.25">
      <c r="A54" s="62" t="s">
        <v>64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3" t="s">
        <v>65</v>
      </c>
      <c r="M54" s="63"/>
      <c r="N54" s="63"/>
      <c r="O54" s="63"/>
      <c r="P54" s="48" t="s">
        <v>65</v>
      </c>
      <c r="Q54" s="48" t="s">
        <v>65</v>
      </c>
      <c r="R54" s="48" t="s">
        <v>65</v>
      </c>
      <c r="S54" s="48" t="s">
        <v>65</v>
      </c>
      <c r="T54" s="48" t="s">
        <v>65</v>
      </c>
      <c r="U54" s="48" t="s">
        <v>65</v>
      </c>
      <c r="V54" s="48" t="s">
        <v>65</v>
      </c>
    </row>
    <row r="55" spans="1:22" s="49" customFormat="1" ht="58.7" customHeight="1" x14ac:dyDescent="0.25">
      <c r="A55" s="64" t="s">
        <v>66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3" t="s">
        <v>65</v>
      </c>
      <c r="M55" s="63"/>
      <c r="N55" s="63"/>
      <c r="O55" s="63"/>
      <c r="P55" s="48" t="s">
        <v>65</v>
      </c>
      <c r="Q55" s="48" t="s">
        <v>65</v>
      </c>
      <c r="R55" s="48" t="s">
        <v>65</v>
      </c>
      <c r="S55" s="48" t="s">
        <v>65</v>
      </c>
      <c r="T55" s="48" t="s">
        <v>65</v>
      </c>
      <c r="U55" s="48" t="s">
        <v>65</v>
      </c>
      <c r="V55" s="48" t="s">
        <v>65</v>
      </c>
    </row>
    <row r="56" spans="1:22" s="49" customFormat="1" ht="35.25" customHeight="1" x14ac:dyDescent="0.25">
      <c r="A56" s="64" t="s">
        <v>67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3" t="s">
        <v>65</v>
      </c>
      <c r="M56" s="63"/>
      <c r="N56" s="63"/>
      <c r="O56" s="63"/>
      <c r="P56" s="48" t="s">
        <v>65</v>
      </c>
      <c r="Q56" s="48" t="s">
        <v>65</v>
      </c>
      <c r="R56" s="48" t="s">
        <v>65</v>
      </c>
      <c r="S56" s="48" t="s">
        <v>65</v>
      </c>
      <c r="T56" s="48" t="s">
        <v>65</v>
      </c>
      <c r="U56" s="48" t="s">
        <v>65</v>
      </c>
      <c r="V56" s="48" t="s">
        <v>65</v>
      </c>
    </row>
    <row r="57" spans="1:22" s="49" customFormat="1" ht="26.1" customHeight="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3"/>
      <c r="M57" s="63"/>
      <c r="N57" s="63"/>
      <c r="O57" s="63"/>
      <c r="P57" s="48" t="s">
        <v>65</v>
      </c>
      <c r="Q57" s="48" t="s">
        <v>65</v>
      </c>
      <c r="R57" s="48" t="s">
        <v>65</v>
      </c>
      <c r="S57" s="48" t="s">
        <v>65</v>
      </c>
      <c r="T57" s="48" t="s">
        <v>65</v>
      </c>
      <c r="U57" s="48" t="s">
        <v>65</v>
      </c>
      <c r="V57" s="48" t="s">
        <v>65</v>
      </c>
    </row>
    <row r="58" spans="1:22" s="49" customFormat="1" ht="47.65" customHeight="1" x14ac:dyDescent="0.25">
      <c r="A58" s="64" t="s">
        <v>68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48" t="s">
        <v>65</v>
      </c>
      <c r="M58" s="48" t="s">
        <v>65</v>
      </c>
      <c r="N58" s="48" t="s">
        <v>65</v>
      </c>
      <c r="O58" s="48" t="s">
        <v>65</v>
      </c>
      <c r="P58" s="48" t="s">
        <v>65</v>
      </c>
      <c r="Q58" s="48" t="s">
        <v>65</v>
      </c>
      <c r="R58" s="48" t="s">
        <v>65</v>
      </c>
      <c r="S58" s="48" t="s">
        <v>65</v>
      </c>
      <c r="T58" s="48" t="s">
        <v>65</v>
      </c>
      <c r="U58" s="48" t="s">
        <v>65</v>
      </c>
      <c r="V58" s="48" t="s">
        <v>65</v>
      </c>
    </row>
    <row r="59" spans="1:22" ht="15" customHeight="1" x14ac:dyDescent="0.25">
      <c r="A59" s="65" t="s">
        <v>69</v>
      </c>
      <c r="B59" s="65" t="s">
        <v>65</v>
      </c>
      <c r="C59" s="65"/>
      <c r="D59" s="65"/>
      <c r="E59" s="65"/>
      <c r="F59" s="65"/>
      <c r="G59" s="65"/>
      <c r="H59" s="65"/>
      <c r="I59" s="65"/>
      <c r="J59" s="65"/>
      <c r="K59" s="65"/>
    </row>
    <row r="60" spans="1:22" x14ac:dyDescent="0.25">
      <c r="A60" s="50"/>
      <c r="B60" s="50"/>
      <c r="C60" s="51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</row>
    <row r="61" spans="1:22" x14ac:dyDescent="0.25">
      <c r="A61" s="50"/>
      <c r="B61" s="50"/>
      <c r="C61" s="51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</row>
    <row r="62" spans="1:22" x14ac:dyDescent="0.25">
      <c r="A62" s="50"/>
      <c r="B62" s="50"/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</row>
    <row r="63" spans="1:22" ht="15" customHeight="1" x14ac:dyDescent="0.25">
      <c r="A63" s="50"/>
      <c r="B63" s="50"/>
      <c r="C63" s="51"/>
      <c r="D63" s="66"/>
      <c r="E63" s="66"/>
      <c r="F63" s="66"/>
      <c r="I63" s="66"/>
      <c r="J63" s="66"/>
      <c r="K63" s="66"/>
      <c r="L63" s="66"/>
      <c r="M63" s="50"/>
      <c r="N63" s="50"/>
      <c r="O63" s="50"/>
      <c r="P63" s="50"/>
      <c r="Q63" s="50"/>
      <c r="R63" s="50"/>
      <c r="S63" s="50"/>
      <c r="T63" s="50"/>
      <c r="U63" s="50"/>
      <c r="V63" s="50"/>
    </row>
    <row r="64" spans="1:22" ht="33" customHeight="1" x14ac:dyDescent="0.25">
      <c r="A64" s="50"/>
      <c r="B64" s="50"/>
      <c r="C64" s="51"/>
      <c r="D64" s="66"/>
      <c r="E64" s="66"/>
      <c r="F64" s="66"/>
      <c r="I64" s="66"/>
      <c r="J64" s="66"/>
      <c r="K64" s="66"/>
      <c r="L64" s="66"/>
      <c r="M64" s="50"/>
      <c r="N64" s="50"/>
      <c r="O64" s="50"/>
      <c r="P64" s="50"/>
      <c r="Q64" s="50"/>
      <c r="R64" s="50"/>
      <c r="S64" s="50"/>
      <c r="T64" s="50"/>
      <c r="U64" s="50"/>
      <c r="V64" s="50"/>
    </row>
    <row r="65" spans="1:22" ht="13.9" customHeight="1" x14ac:dyDescent="0.25">
      <c r="A65" s="67" t="s">
        <v>70</v>
      </c>
      <c r="B65" s="67"/>
      <c r="C65" s="67"/>
      <c r="D65" s="67"/>
      <c r="E65" s="67"/>
      <c r="F65" s="67"/>
      <c r="G65" s="67"/>
      <c r="H65" s="67"/>
      <c r="I65" s="67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</row>
    <row r="66" spans="1:22" ht="13.9" customHeight="1" x14ac:dyDescent="0.25">
      <c r="A66" s="52" t="s">
        <v>48</v>
      </c>
      <c r="B66" s="52" t="s">
        <v>71</v>
      </c>
      <c r="C66" s="52" t="s">
        <v>72</v>
      </c>
      <c r="D66" s="52" t="s">
        <v>73</v>
      </c>
      <c r="E66" s="52" t="s">
        <v>74</v>
      </c>
      <c r="F66" s="52" t="s">
        <v>75</v>
      </c>
      <c r="G66" s="68" t="s">
        <v>76</v>
      </c>
      <c r="H66" s="68"/>
      <c r="I66" s="52" t="s">
        <v>77</v>
      </c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</row>
    <row r="67" spans="1:22" ht="30" x14ac:dyDescent="0.25">
      <c r="A67" s="53"/>
      <c r="B67" s="54"/>
      <c r="C67" s="55"/>
      <c r="D67" s="55"/>
      <c r="E67" s="55"/>
      <c r="F67" s="55"/>
      <c r="G67" s="69"/>
      <c r="H67" s="69"/>
      <c r="I67" s="56" t="s">
        <v>78</v>
      </c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</row>
    <row r="68" spans="1:22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</row>
    <row r="69" spans="1:22" x14ac:dyDescent="0.25">
      <c r="A69" s="50"/>
      <c r="B69" s="50"/>
      <c r="C69" s="51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</row>
    <row r="70" spans="1:22" x14ac:dyDescent="0.25">
      <c r="A70" s="50"/>
      <c r="B70" s="50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</row>
    <row r="71" spans="1:22" x14ac:dyDescent="0.25">
      <c r="A71" s="50"/>
      <c r="B71" s="50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</row>
    <row r="72" spans="1:22" x14ac:dyDescent="0.25">
      <c r="A72" s="50"/>
      <c r="B72" s="50"/>
      <c r="C72" s="51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</row>
    <row r="73" spans="1:22" x14ac:dyDescent="0.25">
      <c r="A73" s="50"/>
      <c r="B73" s="50"/>
      <c r="C73" s="51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</row>
    <row r="74" spans="1:22" x14ac:dyDescent="0.25">
      <c r="A74" s="50"/>
      <c r="B74" s="50"/>
      <c r="C74" s="51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</row>
    <row r="75" spans="1:22" x14ac:dyDescent="0.25">
      <c r="A75" s="50"/>
      <c r="B75" s="50"/>
      <c r="C75" s="51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</row>
    <row r="76" spans="1:22" x14ac:dyDescent="0.25">
      <c r="A76" s="50"/>
      <c r="B76" s="50"/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</row>
    <row r="77" spans="1:22" x14ac:dyDescent="0.25">
      <c r="A77" s="50"/>
      <c r="B77" s="50"/>
      <c r="C77" s="51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</row>
    <row r="78" spans="1:22" x14ac:dyDescent="0.25">
      <c r="A78" s="50"/>
      <c r="B78" s="50"/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</row>
    <row r="79" spans="1:22" x14ac:dyDescent="0.25">
      <c r="A79" s="50"/>
      <c r="B79" s="50"/>
      <c r="C79" s="51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</row>
    <row r="80" spans="1:22" x14ac:dyDescent="0.25">
      <c r="A80" s="50"/>
      <c r="B80" s="50"/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</row>
    <row r="81" spans="1:22" x14ac:dyDescent="0.25">
      <c r="A81" s="50"/>
      <c r="B81" s="50"/>
      <c r="C81" s="51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</row>
    <row r="82" spans="1:22" x14ac:dyDescent="0.25">
      <c r="A82" s="50"/>
      <c r="B82" s="50"/>
      <c r="C82" s="51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</row>
    <row r="83" spans="1:22" x14ac:dyDescent="0.25">
      <c r="A83" s="50"/>
      <c r="B83" s="50"/>
      <c r="C83" s="51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</row>
    <row r="84" spans="1:22" x14ac:dyDescent="0.25">
      <c r="A84" s="50"/>
      <c r="B84" s="50"/>
      <c r="C84" s="51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</row>
    <row r="85" spans="1:22" x14ac:dyDescent="0.25">
      <c r="A85" s="50"/>
      <c r="B85" s="50"/>
      <c r="C85" s="51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</row>
    <row r="86" spans="1:22" x14ac:dyDescent="0.25">
      <c r="A86" s="50"/>
      <c r="B86" s="50"/>
      <c r="C86" s="51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</row>
    <row r="87" spans="1:22" x14ac:dyDescent="0.25">
      <c r="A87" s="50"/>
      <c r="B87" s="50"/>
      <c r="C87" s="51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</row>
    <row r="88" spans="1:22" x14ac:dyDescent="0.25">
      <c r="A88" s="50"/>
      <c r="B88" s="50"/>
      <c r="C88" s="51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</row>
    <row r="89" spans="1:22" x14ac:dyDescent="0.25">
      <c r="A89" s="50"/>
      <c r="B89" s="50"/>
      <c r="C89" s="51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</row>
    <row r="90" spans="1:22" x14ac:dyDescent="0.25">
      <c r="A90" s="50"/>
      <c r="B90" s="50"/>
      <c r="C90" s="51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</row>
    <row r="91" spans="1:22" x14ac:dyDescent="0.25">
      <c r="A91" s="50"/>
      <c r="B91" s="50"/>
      <c r="C91" s="51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</row>
    <row r="92" spans="1:22" x14ac:dyDescent="0.25">
      <c r="A92" s="50"/>
      <c r="B92" s="50"/>
      <c r="C92" s="51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</row>
    <row r="93" spans="1:22" x14ac:dyDescent="0.25">
      <c r="A93" s="50"/>
      <c r="B93" s="50"/>
      <c r="C93" s="51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</row>
    <row r="94" spans="1:22" x14ac:dyDescent="0.25">
      <c r="A94" s="50"/>
      <c r="B94" s="50"/>
      <c r="C94" s="51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</row>
    <row r="95" spans="1:22" x14ac:dyDescent="0.25">
      <c r="A95" s="50"/>
      <c r="B95" s="50"/>
      <c r="C95" s="51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</row>
    <row r="96" spans="1:22" x14ac:dyDescent="0.25">
      <c r="A96" s="50"/>
      <c r="B96" s="50"/>
      <c r="C96" s="51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</row>
    <row r="97" spans="1:22" x14ac:dyDescent="0.25">
      <c r="A97" s="50"/>
      <c r="B97" s="50"/>
      <c r="C97" s="51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</row>
  </sheetData>
  <autoFilter ref="A43:K51" xr:uid="{00000000-0009-0000-0000-000000000000}"/>
  <mergeCells count="61">
    <mergeCell ref="A65:I65"/>
    <mergeCell ref="G66:H66"/>
    <mergeCell ref="G67:H67"/>
    <mergeCell ref="A68:I68"/>
    <mergeCell ref="A59:K59"/>
    <mergeCell ref="D63:F63"/>
    <mergeCell ref="I63:L63"/>
    <mergeCell ref="D64:F64"/>
    <mergeCell ref="I64:L64"/>
    <mergeCell ref="A55:K55"/>
    <mergeCell ref="L55:O55"/>
    <mergeCell ref="A56:K57"/>
    <mergeCell ref="L56:O57"/>
    <mergeCell ref="A58:K58"/>
    <mergeCell ref="A50:E50"/>
    <mergeCell ref="A51:H51"/>
    <mergeCell ref="A53:O53"/>
    <mergeCell ref="A54:K54"/>
    <mergeCell ref="L54:O54"/>
    <mergeCell ref="A45:E45"/>
    <mergeCell ref="A46:E46"/>
    <mergeCell ref="A47:E47"/>
    <mergeCell ref="A48:E48"/>
    <mergeCell ref="A49:E49"/>
    <mergeCell ref="A39:E39"/>
    <mergeCell ref="A40:E40"/>
    <mergeCell ref="A42:K42"/>
    <mergeCell ref="A43:E43"/>
    <mergeCell ref="A44:E44"/>
    <mergeCell ref="A33:E33"/>
    <mergeCell ref="A34:E35"/>
    <mergeCell ref="A36:E36"/>
    <mergeCell ref="A37:E37"/>
    <mergeCell ref="A38:E38"/>
    <mergeCell ref="A19:V19"/>
    <mergeCell ref="A20:A22"/>
    <mergeCell ref="C20:V20"/>
    <mergeCell ref="B21:B22"/>
    <mergeCell ref="C21:C22"/>
    <mergeCell ref="D21:F21"/>
    <mergeCell ref="G21:I21"/>
    <mergeCell ref="K21:N21"/>
    <mergeCell ref="O21:P21"/>
    <mergeCell ref="R21:S21"/>
    <mergeCell ref="T21:U21"/>
    <mergeCell ref="V21:V22"/>
    <mergeCell ref="A14:V14"/>
    <mergeCell ref="A15:V15"/>
    <mergeCell ref="A16:O16"/>
    <mergeCell ref="A17:V17"/>
    <mergeCell ref="A18:V18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63472222222222197" bottom="0.78749999999999998" header="0.511811023622047" footer="0.51180555555555596"/>
  <pageSetup paperSize="9" fitToHeight="0" orientation="landscape" horizontalDpi="300" verticalDpi="300"/>
  <headerFooter>
    <oddFooter>&amp;LÁrea Responsável: SUPECC/SGI/SES&amp;RPág &amp;P de &amp;N - 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HETRIN</vt:lpstr>
      <vt:lpstr>HETRIN!Area_de_impressao</vt:lpstr>
      <vt:lpstr>HETRIN!Titulos_de_impressao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Kátia Mendes Magalhães</dc:creator>
  <dc:description/>
  <cp:lastModifiedBy>Dell</cp:lastModifiedBy>
  <cp:revision>59</cp:revision>
  <dcterms:created xsi:type="dcterms:W3CDTF">2025-01-22T12:11:18Z</dcterms:created>
  <dcterms:modified xsi:type="dcterms:W3CDTF">2025-10-14T22:38:29Z</dcterms:modified>
  <dc:language>pt-BR</dc:language>
</cp:coreProperties>
</file>