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RH\4. Ofícios\OFICIO 825 MENSAL\2025\HETRIN\Transparencia\"/>
    </mc:Choice>
  </mc:AlternateContent>
  <xr:revisionPtr revIDLastSave="0" documentId="13_ncr:1_{319D8B08-CC1A-4288-9507-2999AAECCA4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RIND-JULHO 2025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3" l="1"/>
  <c r="O21" i="3"/>
  <c r="O22" i="3"/>
  <c r="O23" i="3"/>
  <c r="O24" i="3"/>
  <c r="O25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</calcChain>
</file>

<file path=xl/sharedStrings.xml><?xml version="1.0" encoding="utf-8"?>
<sst xmlns="http://schemas.openxmlformats.org/spreadsheetml/2006/main" count="215" uniqueCount="144">
  <si>
    <r>
      <rPr>
        <b/>
        <sz val="11"/>
        <color rgb="FF000000"/>
        <rFont val="Calibri"/>
        <family val="2"/>
      </rPr>
      <t xml:space="preserve">IMED - </t>
    </r>
    <r>
      <rPr>
        <sz val="11"/>
        <color rgb="FF000000"/>
        <rFont val="Calibri"/>
        <family val="2"/>
      </rPr>
      <t xml:space="preserve"> INSTITUTO DE MEDICINA, ESTUDOS E DESENVOLVIMENTO</t>
    </r>
  </si>
  <si>
    <r>
      <rPr>
        <b/>
        <sz val="11"/>
        <color rgb="FF000000"/>
        <rFont val="Calibri"/>
        <family val="2"/>
      </rPr>
      <t xml:space="preserve">NOME DA UNIDADE GERIDA: </t>
    </r>
    <r>
      <rPr>
        <sz val="11"/>
        <color rgb="FF000000"/>
        <rFont val="Calibri"/>
        <family val="2"/>
      </rPr>
      <t>HOSPITAL ESTADUAL DE TRINDADE - WALDA FERREIRA DOS SANTOS - HETRIN</t>
    </r>
  </si>
  <si>
    <t xml:space="preserve">FUNDAMENTO LEGAL: Item 12.1. l da Minuta Padrão do Contrato de Gestão-PGE e Itens 10 e 29, Art 11 inciso VIII alinea "d" do capítulo III da Resolução Normativa nº 9/2024 TCE-GO e o art. 6º, § 1º da Lei 18.025/2013. Item 10.4 da Metodologia de avaliação OSS SUBCIC 2024, Art. 6º, §3º, III da Lei 18.025/2013.                                                                      </t>
  </si>
  <si>
    <t>NOME DOS DIRETORES ESTATUTÁRIOS DA O.S</t>
  </si>
  <si>
    <t>CARGO</t>
  </si>
  <si>
    <t>TELEFONE</t>
  </si>
  <si>
    <t>E-MAIL</t>
  </si>
  <si>
    <t>Tipo de Vinculo</t>
  </si>
  <si>
    <t>Abono de Ferias / Férias CLT (R$)</t>
  </si>
  <si>
    <t>Valor 13º (R$)</t>
  </si>
  <si>
    <t>Salário do Mês (R$)</t>
  </si>
  <si>
    <t>Demais Descontos (R$)</t>
  </si>
  <si>
    <t>Valor Líquido (R$)</t>
  </si>
  <si>
    <t>JOSE RONALD ROCHA</t>
  </si>
  <si>
    <t>DIRETOR PRESIDENTE</t>
  </si>
  <si>
    <t>(11) 3148-1664</t>
  </si>
  <si>
    <t>diretor.presidente@imed.org.br</t>
  </si>
  <si>
    <t>ESTATUTARIO</t>
  </si>
  <si>
    <t>-</t>
  </si>
  <si>
    <t>R$ 0,00**</t>
  </si>
  <si>
    <t>ANDRE SILVA SADER</t>
  </si>
  <si>
    <t>DIRETOR FINANCEIRO</t>
  </si>
  <si>
    <t>(11) 3141-1128</t>
  </si>
  <si>
    <t>diretor.financeiro@imed.org.br</t>
  </si>
  <si>
    <t>DYEGO WALDECK MONTEIRO BRITTO</t>
  </si>
  <si>
    <t>DIRETOR ADMINISTRATIVO</t>
  </si>
  <si>
    <t>diretor.administrativo@imed.org.br</t>
  </si>
  <si>
    <t>NOME DOS DIRETORES E CHEFIAS DA UNIDADE</t>
  </si>
  <si>
    <t>VANIA LUCIA GOMES PIRES FERNANDES</t>
  </si>
  <si>
    <t>Diretor Administrativo</t>
  </si>
  <si>
    <t>(61) 98117-7704</t>
  </si>
  <si>
    <t>vania.fernandes@hospital-hetrin.org.br</t>
  </si>
  <si>
    <t>CLT</t>
  </si>
  <si>
    <t>ROMULO RIBEIRO GARCIA</t>
  </si>
  <si>
    <t>Diretor Tecnico</t>
  </si>
  <si>
    <t>(21) 97125-8910</t>
  </si>
  <si>
    <t>dr.romulo.garcia@hetrin.org.br</t>
  </si>
  <si>
    <t>PESSOA JURIDICA</t>
  </si>
  <si>
    <t>ADELSON GONÇALVES MARTINS JUNIOR</t>
  </si>
  <si>
    <t>Gerente DHO</t>
  </si>
  <si>
    <t>(62) 98419-6582</t>
  </si>
  <si>
    <t>adelson.junior@imed.org.br</t>
  </si>
  <si>
    <t>JOAO MARCOS DUARTE MIRANDA</t>
  </si>
  <si>
    <t>Gerente de Engenharia Clínica</t>
  </si>
  <si>
    <t>(61) 98177-8970</t>
  </si>
  <si>
    <t>joao.miranda@hospital-hetrin.org.br</t>
  </si>
  <si>
    <t>POLLYANA BUENO SIQUEIRA</t>
  </si>
  <si>
    <t>Gerente Assistencial</t>
  </si>
  <si>
    <t>(62) 98581-1781</t>
  </si>
  <si>
    <t>pollyana.bueno@hospital-hetrin.org.br</t>
  </si>
  <si>
    <t>Gerente Administrativo</t>
  </si>
  <si>
    <t>BRUNO RENAN DE ASSIS</t>
  </si>
  <si>
    <t>Coordenador de Equipe Mult</t>
  </si>
  <si>
    <t>(62) 99443-3452</t>
  </si>
  <si>
    <t>bruno.assis@hospital-hetrin.org.br</t>
  </si>
  <si>
    <t>CARLOS JOSE ALVES DE OLIVEIRA SANTOS</t>
  </si>
  <si>
    <t>Coordenador  de Sesmt</t>
  </si>
  <si>
    <t>(62) 98223-8980</t>
  </si>
  <si>
    <t>carlos.santos@hospital-hetrin.org.br</t>
  </si>
  <si>
    <t>ELBIANE DA COSTA GUIMARAES</t>
  </si>
  <si>
    <t>Coordenador de Enfermagem</t>
  </si>
  <si>
    <t>(62) 99498-9669</t>
  </si>
  <si>
    <t>elbiane.guimaraes@hospital-hetrin.org.br</t>
  </si>
  <si>
    <t>EMILENE FERREIRA ANTINORI</t>
  </si>
  <si>
    <t>Coordenador de Faturamento</t>
  </si>
  <si>
    <t>(62) 98408-5733</t>
  </si>
  <si>
    <t>emilene.antinori@hospital-hetrin.org.br</t>
  </si>
  <si>
    <t>ESTER MARIANA DE LIMA</t>
  </si>
  <si>
    <t>(62) 98482-2439</t>
  </si>
  <si>
    <t>ester.lima@hetrin.org.br</t>
  </si>
  <si>
    <t>HELLEN CAROLINNE ROSA DE BRITO</t>
  </si>
  <si>
    <t>(62) 9937-61356</t>
  </si>
  <si>
    <t>hellen.carolinne@hetrin.org.br</t>
  </si>
  <si>
    <t>MARISTELA SILVA SA</t>
  </si>
  <si>
    <t>(62) 99883-0228</t>
  </si>
  <si>
    <t>maristela.sa@hetrin.org.br</t>
  </si>
  <si>
    <t>HENRIQUE DA SILVA SOUSA</t>
  </si>
  <si>
    <t xml:space="preserve">Coordenador da Qualidade </t>
  </si>
  <si>
    <t>(62) 98541-0262</t>
  </si>
  <si>
    <t>henrique.sousa@hetrin.org.br</t>
  </si>
  <si>
    <t>JENNIFER FERNANDES ALMEIDA</t>
  </si>
  <si>
    <t xml:space="preserve">Coordenador de Laboratório </t>
  </si>
  <si>
    <t>(62) 98445-6996</t>
  </si>
  <si>
    <t>jennifer.fernandes@hospital-hetrin.org.br</t>
  </si>
  <si>
    <t>JESSYCA GUILARDUCCI BESSA</t>
  </si>
  <si>
    <t xml:space="preserve">Coordenador de Farmacia </t>
  </si>
  <si>
    <t>(62) 98568-2325</t>
  </si>
  <si>
    <t>jessyca.bessa@hospital-hetrin.org.br</t>
  </si>
  <si>
    <t>JULIANA CARVALHO PEREIRA</t>
  </si>
  <si>
    <t>(63) 99936-6634</t>
  </si>
  <si>
    <t>juliana.pereira@hospital-hetrin.org.br</t>
  </si>
  <si>
    <t>LAIANY MIRANDA RODRIGUES</t>
  </si>
  <si>
    <t xml:space="preserve">Coordenador de Enfermagem </t>
  </si>
  <si>
    <t>(62) 9936-23942</t>
  </si>
  <si>
    <t>laiany.rodrigues@hetrin.org.br</t>
  </si>
  <si>
    <t>LEILIANA ARAUJO DA SILVA TOME</t>
  </si>
  <si>
    <t>Coordenador NVEH E PGRS</t>
  </si>
  <si>
    <t>(62) 99679-7035</t>
  </si>
  <si>
    <t>leiliana.tome@hetrin.org.br</t>
  </si>
  <si>
    <t>ROSIMEIRE FERREIRA DA SILVA</t>
  </si>
  <si>
    <t>(62) 99253-2466</t>
  </si>
  <si>
    <t>rosimeireferreira28@gmail.com</t>
  </si>
  <si>
    <t>SYNARA RODRIGUES SOARES</t>
  </si>
  <si>
    <t>(62) 99185-4952</t>
  </si>
  <si>
    <t>synara.soares@hospital-hetrin.org.br</t>
  </si>
  <si>
    <t>WELLIDA CECILIA FERNANDES RAMOS</t>
  </si>
  <si>
    <t>Coordenador NIR</t>
  </si>
  <si>
    <t>(62) 99284-9836</t>
  </si>
  <si>
    <t>wellida.ramos@hospital-hetrin.org.br</t>
  </si>
  <si>
    <t>MARIA SOCORRO DA SILVA ARAUJO</t>
  </si>
  <si>
    <t>Supervisor de Enfermagem</t>
  </si>
  <si>
    <t>(62) 99389-3594</t>
  </si>
  <si>
    <t>apoio.adm@hospital-hetrin.org.br</t>
  </si>
  <si>
    <t>MURILLO BARCELOS PEIXOTO</t>
  </si>
  <si>
    <t>(62) 98517-3782</t>
  </si>
  <si>
    <t>AFONSO TELES BARROS DA SILVA</t>
  </si>
  <si>
    <t>Supervisor de Ouvidoria</t>
  </si>
  <si>
    <t>(61) 99967-4592</t>
  </si>
  <si>
    <t>ouvidoria@imed.org.br</t>
  </si>
  <si>
    <t xml:space="preserve">FRANCISCO SIDNEY DE SOUZA </t>
  </si>
  <si>
    <t xml:space="preserve">Supervisor Administrativo </t>
  </si>
  <si>
    <t>(62) 98550-0225</t>
  </si>
  <si>
    <t>IRIS BRUNO ALVES</t>
  </si>
  <si>
    <t xml:space="preserve">Supervisor Adminstrativo </t>
  </si>
  <si>
    <t>(62) 99480-5885</t>
  </si>
  <si>
    <t>LORENA STEFANIA LOPES JOSE</t>
  </si>
  <si>
    <t>(62) 98171-5034</t>
  </si>
  <si>
    <t>MARCO ANTONIO ALVES DE OLIVIRA</t>
  </si>
  <si>
    <t>(62) 99180-6970</t>
  </si>
  <si>
    <t>JOSE FRANCISCO DE OLIVEIRA DANTAS</t>
  </si>
  <si>
    <t xml:space="preserve">Supervisor Almoxarifado </t>
  </si>
  <si>
    <t>(62) 98474-8859</t>
  </si>
  <si>
    <t>joseadm22@outlook.com</t>
  </si>
  <si>
    <t>ROMES MONTEIRO DA SILVA</t>
  </si>
  <si>
    <t>Supervisor de Manutenção</t>
  </si>
  <si>
    <t>(62) 98154-8198</t>
  </si>
  <si>
    <t>romes.monteiro@hospital-hetrin.org.br</t>
  </si>
  <si>
    <t>*Acumula diretoria administrativa e financeira até nova eleição.</t>
  </si>
  <si>
    <t xml:space="preserve">**Diretoria Estatutária não recebe nenhum tipo de remuneração. </t>
  </si>
  <si>
    <r>
      <rPr>
        <b/>
        <sz val="10"/>
        <color rgb="FF000000"/>
        <rFont val="Liberation Sans"/>
      </rPr>
      <t>NOTA DE JUSTIFICATIVA:</t>
    </r>
    <r>
      <rPr>
        <sz val="10"/>
        <color rgb="FF000000"/>
        <rFont val="Liberation Sans"/>
      </rPr>
      <t xml:space="preserve"> De acordo com o Art. 4º, inciso V da lei estadual nº 15.503, de 28 de dezembro de 2005, para que seja possível a remuneração dos dirigentes, esta deve ser fixada pelo conselho de administração, em valores compatíveis com os de mercado onde, no estado de Goiás, atua a organização social, desde que não superiores ao teto estabelecido pela constituição estadual - o que não houve até o presente momento.</t>
    </r>
  </si>
  <si>
    <t>FONTE DOS DADOS EXTRAÍDOS: Folha de pagamento/Contrato assinado com terceiros/Estatuto Social</t>
  </si>
  <si>
    <t>ASSINATURA DO RESPONSÁVEL:</t>
  </si>
  <si>
    <t>MÊS/ANO  JULHO/2025</t>
  </si>
  <si>
    <t>VAGA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</si>
</sst>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 &quot;#,##0.00&quot; &quot;;&quot;-&quot;#,##0.00&quot; &quot;;&quot; -&quot;00&quot; &quot;;&quot; &quot;@&quot; &quot;"/>
    <numFmt numFmtId="166" formatCode="[$R$-416]&quot; &quot;#,##0.00;[Red]&quot;-&quot;[$R$-416]&quot; &quot;#,##0.00"/>
    <numFmt numFmtId="167" formatCode="_-[$R$-416]\ * #,##0.00_-;\-[$R$-416]\ * #,##0.00_-;_-[$R$-416]\ * &quot;-&quot;??_-;_-@_-"/>
  </numFmts>
  <fonts count="12">
    <font>
      <sz val="11"/>
      <color rgb="FF000000"/>
      <name val="Liberation Sans"/>
    </font>
    <font>
      <sz val="11"/>
      <color theme="1"/>
      <name val="Calibri"/>
      <family val="2"/>
      <scheme val="minor"/>
    </font>
    <font>
      <sz val="11"/>
      <color rgb="FF000000"/>
      <name val="Liberation Sans"/>
    </font>
    <font>
      <b/>
      <i/>
      <sz val="16"/>
      <color rgb="FF000000"/>
      <name val="Liberation Sans"/>
    </font>
    <font>
      <u/>
      <sz val="11"/>
      <color rgb="FF0563C1"/>
      <name val="Liberation Sans"/>
    </font>
    <font>
      <b/>
      <i/>
      <u/>
      <sz val="11"/>
      <color rgb="FF000000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Liberation Sans"/>
    </font>
    <font>
      <b/>
      <sz val="10"/>
      <color rgb="FF000000"/>
      <name val="Liberation Sans"/>
    </font>
    <font>
      <b/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Border="0" applyProtection="0"/>
    <xf numFmtId="166" fontId="5" fillId="0" borderId="0" applyBorder="0" applyProtection="0"/>
  </cellStyleXfs>
  <cellXfs count="45">
    <xf numFmtId="0" fontId="0" fillId="0" borderId="0" xfId="0"/>
    <xf numFmtId="0" fontId="6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0" xfId="0" applyFont="1" applyFill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7" fillId="2" borderId="0" xfId="0" applyFont="1" applyFill="1"/>
    <xf numFmtId="0" fontId="8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4" fillId="0" borderId="0" xfId="5"/>
    <xf numFmtId="0" fontId="7" fillId="2" borderId="4" xfId="0" applyFont="1" applyFill="1" applyBorder="1"/>
    <xf numFmtId="0" fontId="6" fillId="2" borderId="9" xfId="0" applyFont="1" applyFill="1" applyBorder="1" applyAlignment="1">
      <alignment horizontal="right"/>
    </xf>
    <xf numFmtId="0" fontId="0" fillId="0" borderId="2" xfId="0" applyBorder="1"/>
    <xf numFmtId="164" fontId="6" fillId="2" borderId="9" xfId="2" applyFont="1" applyFill="1" applyBorder="1" applyAlignment="1">
      <alignment horizontal="right"/>
    </xf>
    <xf numFmtId="0" fontId="6" fillId="2" borderId="10" xfId="0" applyFont="1" applyFill="1" applyBorder="1"/>
    <xf numFmtId="0" fontId="6" fillId="2" borderId="11" xfId="0" applyFont="1" applyFill="1" applyBorder="1"/>
    <xf numFmtId="0" fontId="6" fillId="2" borderId="12" xfId="0" applyFont="1" applyFill="1" applyBorder="1"/>
    <xf numFmtId="0" fontId="6" fillId="2" borderId="15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/>
    </xf>
    <xf numFmtId="167" fontId="6" fillId="2" borderId="12" xfId="0" applyNumberFormat="1" applyFont="1" applyFill="1" applyBorder="1"/>
    <xf numFmtId="0" fontId="6" fillId="2" borderId="9" xfId="0" applyFont="1" applyFill="1" applyBorder="1"/>
    <xf numFmtId="4" fontId="0" fillId="0" borderId="0" xfId="0" applyNumberFormat="1"/>
    <xf numFmtId="0" fontId="7" fillId="2" borderId="5" xfId="0" applyFont="1" applyFill="1" applyBorder="1" applyAlignment="1">
      <alignment horizontal="right"/>
    </xf>
    <xf numFmtId="0" fontId="6" fillId="2" borderId="16" xfId="0" applyFont="1" applyFill="1" applyBorder="1"/>
    <xf numFmtId="0" fontId="0" fillId="0" borderId="17" xfId="0" applyBorder="1"/>
    <xf numFmtId="8" fontId="6" fillId="2" borderId="12" xfId="0" applyNumberFormat="1" applyFont="1" applyFill="1" applyBorder="1"/>
    <xf numFmtId="0" fontId="7" fillId="2" borderId="4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6" fillId="2" borderId="9" xfId="0" applyFont="1" applyFill="1" applyBorder="1" applyAlignment="1"/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</cellXfs>
  <cellStyles count="8">
    <cellStyle name="Heading" xfId="3" xr:uid="{00000000-0005-0000-0000-000000000000}"/>
    <cellStyle name="Heading1" xfId="4" xr:uid="{00000000-0005-0000-0000-000001000000}"/>
    <cellStyle name="Hiperlink" xfId="5" xr:uid="{00000000-0005-0000-0000-000002000000}"/>
    <cellStyle name="Moeda" xfId="2" builtinId="4" customBuiltin="1"/>
    <cellStyle name="Normal" xfId="0" builtinId="0" customBuiltin="1"/>
    <cellStyle name="Result" xfId="6" xr:uid="{00000000-0005-0000-0000-000005000000}"/>
    <cellStyle name="Result2" xfId="7" xr:uid="{00000000-0005-0000-0000-000006000000}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723900</xdr:colOff>
      <xdr:row>14</xdr:row>
      <xdr:rowOff>66675</xdr:rowOff>
    </xdr:from>
    <xdr:ext cx="1159067" cy="371475"/>
    <xdr:pic>
      <xdr:nvPicPr>
        <xdr:cNvPr id="2" name="Imagem 2">
          <a:extLst>
            <a:ext uri="{FF2B5EF4-FFF2-40B4-BE49-F238E27FC236}">
              <a16:creationId xmlns:a16="http://schemas.microsoft.com/office/drawing/2014/main" id="{989BD7F1-0451-42E2-9E07-AD46C9262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05175" y="2762250"/>
          <a:ext cx="1159067" cy="37147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9</xdr:col>
      <xdr:colOff>442231</xdr:colOff>
      <xdr:row>1</xdr:row>
      <xdr:rowOff>181427</xdr:rowOff>
    </xdr:from>
    <xdr:to>
      <xdr:col>14</xdr:col>
      <xdr:colOff>430324</xdr:colOff>
      <xdr:row>6</xdr:row>
      <xdr:rowOff>148317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ADBDE8E-5E26-4103-9F68-5858BE467D5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3124" y="362856"/>
          <a:ext cx="5794375" cy="9307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555625</xdr:colOff>
      <xdr:row>1</xdr:row>
      <xdr:rowOff>147410</xdr:rowOff>
    </xdr:from>
    <xdr:to>
      <xdr:col>1</xdr:col>
      <xdr:colOff>1723572</xdr:colOff>
      <xdr:row>5</xdr:row>
      <xdr:rowOff>102054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86E2CC6-1CEC-45DF-BB23-25448CC5976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071" y="328839"/>
          <a:ext cx="1167947" cy="7257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tor.financeiro@imed.org.br" TargetMode="External"/><Relationship Id="rId2" Type="http://schemas.openxmlformats.org/officeDocument/2006/relationships/hyperlink" Target="mailto:diretor.administrativo@imed.org.br" TargetMode="External"/><Relationship Id="rId1" Type="http://schemas.openxmlformats.org/officeDocument/2006/relationships/hyperlink" Target="mailto:diretor.presidente@imed.org.br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hellen.carolinne@hetrin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A84F-A52A-4471-AF36-C6950EBBED33}">
  <sheetPr>
    <pageSetUpPr fitToPage="1"/>
  </sheetPr>
  <dimension ref="B1:P61"/>
  <sheetViews>
    <sheetView tabSelected="1" topLeftCell="A31" zoomScale="70" zoomScaleNormal="70" workbookViewId="0">
      <selection sqref="A1:P62"/>
    </sheetView>
  </sheetViews>
  <sheetFormatPr defaultColWidth="9" defaultRowHeight="14.25"/>
  <cols>
    <col min="1" max="1" width="2.875" customWidth="1"/>
    <col min="2" max="2" width="31" bestFit="1" customWidth="1"/>
    <col min="3" max="3" width="10.625" customWidth="1"/>
    <col min="4" max="4" width="3.25" customWidth="1"/>
    <col min="5" max="5" width="10.375" customWidth="1"/>
    <col min="6" max="6" width="6.5" customWidth="1"/>
    <col min="7" max="7" width="36" customWidth="1"/>
    <col min="8" max="8" width="17.125" customWidth="1"/>
    <col min="9" max="9" width="41.25" customWidth="1"/>
    <col min="10" max="10" width="15.25" customWidth="1"/>
    <col min="11" max="11" width="14.875" customWidth="1"/>
    <col min="12" max="12" width="13.125" customWidth="1"/>
    <col min="13" max="13" width="17.25" customWidth="1"/>
    <col min="14" max="14" width="15.875" customWidth="1"/>
    <col min="15" max="15" width="35.25" customWidth="1"/>
    <col min="16" max="16" width="4.75" customWidth="1"/>
  </cols>
  <sheetData>
    <row r="1" spans="2:16">
      <c r="B1" s="27"/>
    </row>
    <row r="2" spans="2:16" ht="15">
      <c r="B2" s="1"/>
      <c r="C2" s="1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2:16" ht="1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</row>
    <row r="4" spans="2:16" ht="1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spans="2:16" ht="1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</row>
    <row r="6" spans="2:16" ht="15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</row>
    <row r="7" spans="2:16" ht="15"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</row>
    <row r="8" spans="2:16" ht="15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2:16" ht="15">
      <c r="B9" s="4" t="s">
        <v>0</v>
      </c>
      <c r="C9" s="5"/>
      <c r="D9" s="5"/>
      <c r="E9" s="5"/>
      <c r="F9" s="5"/>
      <c r="G9" s="5"/>
      <c r="H9" s="14"/>
      <c r="I9" s="5"/>
      <c r="J9" s="5"/>
      <c r="K9" s="5"/>
      <c r="L9" s="5"/>
      <c r="M9" s="5"/>
      <c r="N9" s="5"/>
      <c r="O9" s="6"/>
    </row>
    <row r="10" spans="2:16" ht="15">
      <c r="B10" s="4"/>
      <c r="C10" s="5"/>
      <c r="D10" s="5"/>
      <c r="E10" s="5"/>
      <c r="F10" s="5"/>
      <c r="G10" s="5"/>
      <c r="H10" s="5"/>
      <c r="I10" s="5"/>
      <c r="K10" s="5"/>
      <c r="L10" s="5"/>
      <c r="M10" s="5"/>
      <c r="N10" s="5"/>
      <c r="O10" s="6"/>
    </row>
    <row r="11" spans="2:16" ht="24.75" customHeight="1">
      <c r="B11" s="4" t="s">
        <v>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/>
    </row>
    <row r="12" spans="2:16" ht="17.100000000000001" customHeight="1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10"/>
      <c r="N12" s="5"/>
      <c r="O12" s="6"/>
    </row>
    <row r="13" spans="2:16" ht="16.5" customHeight="1">
      <c r="B13" s="32" t="s">
        <v>2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29"/>
      <c r="P13" s="30"/>
    </row>
    <row r="14" spans="2:16" ht="17.100000000000001" customHeight="1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28" t="s">
        <v>142</v>
      </c>
    </row>
    <row r="15" spans="2:16" ht="38.25">
      <c r="B15" s="38" t="s">
        <v>3</v>
      </c>
      <c r="C15" s="39"/>
      <c r="D15" s="39"/>
      <c r="E15" s="39"/>
      <c r="F15" s="40"/>
      <c r="G15" s="13" t="s">
        <v>4</v>
      </c>
      <c r="H15" s="13" t="s">
        <v>5</v>
      </c>
      <c r="I15" s="13" t="s">
        <v>6</v>
      </c>
      <c r="J15" s="13" t="s">
        <v>7</v>
      </c>
      <c r="K15" s="11" t="s">
        <v>8</v>
      </c>
      <c r="L15" s="11" t="s">
        <v>9</v>
      </c>
      <c r="M15" s="11" t="s">
        <v>10</v>
      </c>
      <c r="N15" s="11" t="s">
        <v>11</v>
      </c>
      <c r="O15" s="11" t="s">
        <v>12</v>
      </c>
    </row>
    <row r="16" spans="2:16" ht="15">
      <c r="B16" s="41" t="s">
        <v>13</v>
      </c>
      <c r="C16" s="41"/>
      <c r="D16" s="41"/>
      <c r="E16" s="41"/>
      <c r="F16" s="41"/>
      <c r="G16" s="26" t="s">
        <v>14</v>
      </c>
      <c r="H16" s="26" t="s">
        <v>15</v>
      </c>
      <c r="I16" s="26" t="s">
        <v>16</v>
      </c>
      <c r="J16" s="26" t="s">
        <v>17</v>
      </c>
      <c r="K16" s="12" t="s">
        <v>18</v>
      </c>
      <c r="L16" s="12" t="s">
        <v>18</v>
      </c>
      <c r="M16" s="12" t="s">
        <v>18</v>
      </c>
      <c r="N16" s="12" t="s">
        <v>18</v>
      </c>
      <c r="O16" s="16" t="s">
        <v>19</v>
      </c>
    </row>
    <row r="17" spans="2:15" ht="15">
      <c r="B17" s="41" t="s">
        <v>20</v>
      </c>
      <c r="C17" s="41"/>
      <c r="D17" s="41"/>
      <c r="E17" s="41"/>
      <c r="F17" s="41"/>
      <c r="G17" s="26" t="s">
        <v>21</v>
      </c>
      <c r="H17" s="26" t="s">
        <v>22</v>
      </c>
      <c r="I17" s="26" t="s">
        <v>23</v>
      </c>
      <c r="J17" s="26" t="s">
        <v>17</v>
      </c>
      <c r="K17" s="12" t="s">
        <v>18</v>
      </c>
      <c r="L17" s="12" t="s">
        <v>18</v>
      </c>
      <c r="M17" s="12" t="s">
        <v>18</v>
      </c>
      <c r="N17" s="12" t="s">
        <v>18</v>
      </c>
      <c r="O17" s="16" t="s">
        <v>19</v>
      </c>
    </row>
    <row r="18" spans="2:15" ht="17.100000000000001" customHeight="1">
      <c r="B18" s="41" t="s">
        <v>24</v>
      </c>
      <c r="C18" s="41"/>
      <c r="D18" s="41"/>
      <c r="E18" s="41"/>
      <c r="F18" s="41"/>
      <c r="G18" s="26" t="s">
        <v>25</v>
      </c>
      <c r="H18" s="26" t="s">
        <v>22</v>
      </c>
      <c r="I18" s="26" t="s">
        <v>26</v>
      </c>
      <c r="J18" s="26" t="s">
        <v>17</v>
      </c>
      <c r="K18" s="12" t="s">
        <v>18</v>
      </c>
      <c r="L18" s="12" t="s">
        <v>18</v>
      </c>
      <c r="M18" s="12" t="s">
        <v>18</v>
      </c>
      <c r="N18" s="12" t="s">
        <v>18</v>
      </c>
      <c r="O18" s="16" t="s">
        <v>19</v>
      </c>
    </row>
    <row r="19" spans="2:15" ht="17.100000000000001" customHeight="1"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0"/>
      <c r="O19" s="6"/>
    </row>
    <row r="20" spans="2:15" ht="38.25">
      <c r="B20" s="42" t="s">
        <v>27</v>
      </c>
      <c r="C20" s="43"/>
      <c r="D20" s="43"/>
      <c r="E20" s="43"/>
      <c r="F20" s="44"/>
      <c r="G20" s="13" t="s">
        <v>4</v>
      </c>
      <c r="H20" s="13" t="s">
        <v>5</v>
      </c>
      <c r="I20" s="23" t="s">
        <v>6</v>
      </c>
      <c r="J20" s="13" t="s">
        <v>7</v>
      </c>
      <c r="K20" s="11" t="s">
        <v>8</v>
      </c>
      <c r="L20" s="11" t="s">
        <v>9</v>
      </c>
      <c r="M20" s="11" t="s">
        <v>10</v>
      </c>
      <c r="N20" s="11" t="s">
        <v>11</v>
      </c>
      <c r="O20" s="11" t="s">
        <v>12</v>
      </c>
    </row>
    <row r="21" spans="2:15" ht="15">
      <c r="B21" s="19" t="s">
        <v>28</v>
      </c>
      <c r="C21" s="20"/>
      <c r="D21" s="20"/>
      <c r="E21" s="20"/>
      <c r="F21" s="21"/>
      <c r="G21" s="21" t="s">
        <v>29</v>
      </c>
      <c r="H21" s="22" t="s">
        <v>30</v>
      </c>
      <c r="I21" s="24" t="s">
        <v>31</v>
      </c>
      <c r="J21" s="18" t="s">
        <v>32</v>
      </c>
      <c r="K21" s="18">
        <v>20831.560000000001</v>
      </c>
      <c r="L21" s="18">
        <v>0</v>
      </c>
      <c r="M21" s="25">
        <v>16584.59</v>
      </c>
      <c r="N21" s="25">
        <v>24324.61</v>
      </c>
      <c r="O21" s="18">
        <f>SUM(K21:M21)-N21</f>
        <v>13091.54</v>
      </c>
    </row>
    <row r="22" spans="2:15" ht="15">
      <c r="B22" s="19" t="s">
        <v>33</v>
      </c>
      <c r="C22" s="20"/>
      <c r="D22" s="20"/>
      <c r="E22" s="20"/>
      <c r="F22" s="21"/>
      <c r="G22" s="21" t="s">
        <v>34</v>
      </c>
      <c r="H22" s="22" t="s">
        <v>35</v>
      </c>
      <c r="I22" s="24" t="s">
        <v>36</v>
      </c>
      <c r="J22" s="18" t="s">
        <v>37</v>
      </c>
      <c r="K22" s="18" t="s">
        <v>18</v>
      </c>
      <c r="L22" s="18" t="s">
        <v>18</v>
      </c>
      <c r="M22" s="31">
        <v>30000</v>
      </c>
      <c r="N22" s="31">
        <v>1845</v>
      </c>
      <c r="O22" s="18">
        <f t="shared" ref="O22:O51" si="0">SUM(K22:M22)-N22</f>
        <v>28155</v>
      </c>
    </row>
    <row r="23" spans="2:15" ht="15">
      <c r="B23" s="19" t="s">
        <v>38</v>
      </c>
      <c r="C23" s="20"/>
      <c r="D23" s="20"/>
      <c r="E23" s="20"/>
      <c r="F23" s="21"/>
      <c r="G23" s="21" t="s">
        <v>39</v>
      </c>
      <c r="H23" s="22" t="s">
        <v>40</v>
      </c>
      <c r="I23" s="24" t="s">
        <v>41</v>
      </c>
      <c r="J23" s="18" t="s">
        <v>32</v>
      </c>
      <c r="K23" s="18">
        <v>0</v>
      </c>
      <c r="L23" s="18">
        <v>0</v>
      </c>
      <c r="M23" s="25">
        <v>18943.939999999999</v>
      </c>
      <c r="N23" s="25">
        <v>4938.6400000000003</v>
      </c>
      <c r="O23" s="18">
        <f t="shared" si="0"/>
        <v>14005.3</v>
      </c>
    </row>
    <row r="24" spans="2:15" ht="15">
      <c r="B24" s="19" t="s">
        <v>42</v>
      </c>
      <c r="C24" s="20"/>
      <c r="D24" s="20"/>
      <c r="E24" s="20"/>
      <c r="F24" s="21"/>
      <c r="G24" s="21" t="s">
        <v>43</v>
      </c>
      <c r="H24" s="22" t="s">
        <v>44</v>
      </c>
      <c r="I24" s="24" t="s">
        <v>45</v>
      </c>
      <c r="J24" s="18" t="s">
        <v>32</v>
      </c>
      <c r="K24" s="18">
        <v>7722.37</v>
      </c>
      <c r="L24" s="18">
        <v>0</v>
      </c>
      <c r="M24" s="25">
        <v>6271.72</v>
      </c>
      <c r="N24" s="25">
        <v>8440.2900000000009</v>
      </c>
      <c r="O24" s="18">
        <f t="shared" si="0"/>
        <v>5553.7999999999993</v>
      </c>
    </row>
    <row r="25" spans="2:15" ht="15">
      <c r="B25" s="19" t="s">
        <v>46</v>
      </c>
      <c r="C25" s="20"/>
      <c r="D25" s="20"/>
      <c r="E25" s="20"/>
      <c r="F25" s="21"/>
      <c r="G25" s="21" t="s">
        <v>47</v>
      </c>
      <c r="H25" s="22" t="s">
        <v>48</v>
      </c>
      <c r="I25" s="24" t="s">
        <v>49</v>
      </c>
      <c r="J25" s="18" t="s">
        <v>32</v>
      </c>
      <c r="K25" s="18">
        <v>0</v>
      </c>
      <c r="L25" s="18">
        <v>0</v>
      </c>
      <c r="M25" s="25">
        <v>13595.48</v>
      </c>
      <c r="N25" s="25">
        <v>3626.29</v>
      </c>
      <c r="O25" s="18">
        <f t="shared" si="0"/>
        <v>9969.1899999999987</v>
      </c>
    </row>
    <row r="26" spans="2:15" ht="15">
      <c r="B26" s="19" t="s">
        <v>143</v>
      </c>
      <c r="C26" s="20"/>
      <c r="D26" s="20"/>
      <c r="E26" s="20"/>
      <c r="F26" s="21"/>
      <c r="G26" s="21" t="s">
        <v>50</v>
      </c>
      <c r="H26" s="22" t="s">
        <v>18</v>
      </c>
      <c r="I26" s="24"/>
      <c r="J26" s="18" t="s">
        <v>32</v>
      </c>
      <c r="K26" s="18">
        <v>0</v>
      </c>
      <c r="L26" s="18">
        <v>0</v>
      </c>
      <c r="M26" s="25">
        <v>0</v>
      </c>
      <c r="N26" s="25">
        <v>0</v>
      </c>
      <c r="O26" s="18">
        <f>SUM(K26:M26)-N26</f>
        <v>0</v>
      </c>
    </row>
    <row r="27" spans="2:15" ht="15">
      <c r="B27" s="19" t="s">
        <v>51</v>
      </c>
      <c r="C27" s="20"/>
      <c r="D27" s="20"/>
      <c r="E27" s="20"/>
      <c r="F27" s="21"/>
      <c r="G27" s="21" t="s">
        <v>52</v>
      </c>
      <c r="H27" s="22" t="s">
        <v>53</v>
      </c>
      <c r="I27" s="24" t="s">
        <v>54</v>
      </c>
      <c r="J27" s="18" t="s">
        <v>32</v>
      </c>
      <c r="K27" s="18">
        <v>0</v>
      </c>
      <c r="L27" s="18">
        <v>0</v>
      </c>
      <c r="M27" s="25">
        <v>6836.51</v>
      </c>
      <c r="N27" s="25">
        <v>1411.65</v>
      </c>
      <c r="O27" s="18">
        <f t="shared" si="0"/>
        <v>5424.8600000000006</v>
      </c>
    </row>
    <row r="28" spans="2:15" ht="15">
      <c r="B28" s="19" t="s">
        <v>55</v>
      </c>
      <c r="C28" s="20"/>
      <c r="D28" s="20"/>
      <c r="E28" s="20"/>
      <c r="F28" s="21"/>
      <c r="G28" s="21" t="s">
        <v>56</v>
      </c>
      <c r="H28" s="22" t="s">
        <v>57</v>
      </c>
      <c r="I28" s="24" t="s">
        <v>58</v>
      </c>
      <c r="J28" s="18" t="s">
        <v>32</v>
      </c>
      <c r="K28" s="18">
        <v>0</v>
      </c>
      <c r="L28" s="18">
        <v>0</v>
      </c>
      <c r="M28" s="25">
        <v>9147.81</v>
      </c>
      <c r="N28" s="25">
        <v>2304.84</v>
      </c>
      <c r="O28" s="18">
        <f t="shared" si="0"/>
        <v>6842.9699999999993</v>
      </c>
    </row>
    <row r="29" spans="2:15" ht="15">
      <c r="B29" s="19" t="s">
        <v>59</v>
      </c>
      <c r="C29" s="20"/>
      <c r="D29" s="20"/>
      <c r="E29" s="20"/>
      <c r="F29" s="21"/>
      <c r="G29" s="21" t="s">
        <v>60</v>
      </c>
      <c r="H29" s="22" t="s">
        <v>61</v>
      </c>
      <c r="I29" s="24" t="s">
        <v>62</v>
      </c>
      <c r="J29" s="18" t="s">
        <v>32</v>
      </c>
      <c r="K29" s="18">
        <v>0</v>
      </c>
      <c r="L29" s="18">
        <v>0</v>
      </c>
      <c r="M29" s="25">
        <v>6863.39</v>
      </c>
      <c r="N29" s="25">
        <v>1537.27</v>
      </c>
      <c r="O29" s="18">
        <f t="shared" si="0"/>
        <v>5326.1200000000008</v>
      </c>
    </row>
    <row r="30" spans="2:15" ht="15">
      <c r="B30" s="19" t="s">
        <v>63</v>
      </c>
      <c r="C30" s="20"/>
      <c r="D30" s="20"/>
      <c r="E30" s="20"/>
      <c r="F30" s="21"/>
      <c r="G30" s="21" t="s">
        <v>64</v>
      </c>
      <c r="H30" s="22" t="s">
        <v>65</v>
      </c>
      <c r="I30" s="24" t="s">
        <v>66</v>
      </c>
      <c r="J30" s="18" t="s">
        <v>32</v>
      </c>
      <c r="K30" s="18">
        <v>4747.67</v>
      </c>
      <c r="L30" s="18">
        <v>0</v>
      </c>
      <c r="M30" s="25">
        <v>3683.54</v>
      </c>
      <c r="N30" s="25">
        <v>5397.19</v>
      </c>
      <c r="O30" s="18">
        <f t="shared" si="0"/>
        <v>3034.0199999999995</v>
      </c>
    </row>
    <row r="31" spans="2:15" ht="15">
      <c r="B31" s="19" t="s">
        <v>67</v>
      </c>
      <c r="C31" s="20"/>
      <c r="D31" s="20"/>
      <c r="E31" s="20"/>
      <c r="F31" s="21"/>
      <c r="G31" s="21" t="s">
        <v>60</v>
      </c>
      <c r="H31" s="22" t="s">
        <v>68</v>
      </c>
      <c r="I31" s="24" t="s">
        <v>69</v>
      </c>
      <c r="J31" s="18" t="s">
        <v>32</v>
      </c>
      <c r="K31" s="18">
        <v>0</v>
      </c>
      <c r="L31" s="18">
        <v>0</v>
      </c>
      <c r="M31" s="25">
        <v>5813.63</v>
      </c>
      <c r="N31" s="25">
        <v>1142.04</v>
      </c>
      <c r="O31" s="18">
        <f t="shared" si="0"/>
        <v>4671.59</v>
      </c>
    </row>
    <row r="32" spans="2:15" ht="15">
      <c r="B32" s="19" t="s">
        <v>70</v>
      </c>
      <c r="C32" s="20"/>
      <c r="D32" s="20"/>
      <c r="E32" s="20"/>
      <c r="F32" s="21"/>
      <c r="G32" s="21" t="s">
        <v>60</v>
      </c>
      <c r="H32" s="22" t="s">
        <v>71</v>
      </c>
      <c r="I32" s="24" t="s">
        <v>72</v>
      </c>
      <c r="J32" s="18" t="s">
        <v>32</v>
      </c>
      <c r="K32" s="18">
        <v>0</v>
      </c>
      <c r="L32" s="18">
        <v>0</v>
      </c>
      <c r="M32" s="25">
        <v>6094.23</v>
      </c>
      <c r="N32" s="25">
        <v>2097.4</v>
      </c>
      <c r="O32" s="18">
        <f t="shared" si="0"/>
        <v>3996.8299999999995</v>
      </c>
    </row>
    <row r="33" spans="2:15" ht="15">
      <c r="B33" s="19" t="s">
        <v>73</v>
      </c>
      <c r="C33" s="20"/>
      <c r="D33" s="20"/>
      <c r="E33" s="20"/>
      <c r="F33" s="21"/>
      <c r="G33" s="21" t="s">
        <v>60</v>
      </c>
      <c r="H33" s="22" t="s">
        <v>74</v>
      </c>
      <c r="I33" s="24" t="s">
        <v>75</v>
      </c>
      <c r="J33" s="18" t="s">
        <v>32</v>
      </c>
      <c r="K33" s="18">
        <v>0</v>
      </c>
      <c r="L33" s="18">
        <v>0</v>
      </c>
      <c r="M33" s="25">
        <v>5813.63</v>
      </c>
      <c r="N33" s="25">
        <v>1142.04</v>
      </c>
      <c r="O33" s="18">
        <f t="shared" si="0"/>
        <v>4671.59</v>
      </c>
    </row>
    <row r="34" spans="2:15" ht="15">
      <c r="B34" s="19" t="s">
        <v>76</v>
      </c>
      <c r="C34" s="20"/>
      <c r="D34" s="20"/>
      <c r="E34" s="20"/>
      <c r="F34" s="21"/>
      <c r="G34" s="21" t="s">
        <v>77</v>
      </c>
      <c r="H34" s="22" t="s">
        <v>78</v>
      </c>
      <c r="I34" s="24" t="s">
        <v>79</v>
      </c>
      <c r="J34" s="18" t="s">
        <v>32</v>
      </c>
      <c r="K34" s="18">
        <v>0</v>
      </c>
      <c r="L34" s="18">
        <v>0</v>
      </c>
      <c r="M34" s="25">
        <v>12150.12</v>
      </c>
      <c r="N34" s="25">
        <v>3122.47</v>
      </c>
      <c r="O34" s="18">
        <f t="shared" si="0"/>
        <v>9027.6500000000015</v>
      </c>
    </row>
    <row r="35" spans="2:15" ht="15">
      <c r="B35" s="19" t="s">
        <v>80</v>
      </c>
      <c r="C35" s="20"/>
      <c r="D35" s="20"/>
      <c r="E35" s="20"/>
      <c r="F35" s="21"/>
      <c r="G35" s="21" t="s">
        <v>81</v>
      </c>
      <c r="H35" s="22" t="s">
        <v>82</v>
      </c>
      <c r="I35" s="24" t="s">
        <v>83</v>
      </c>
      <c r="J35" s="18" t="s">
        <v>32</v>
      </c>
      <c r="K35" s="18">
        <v>0</v>
      </c>
      <c r="L35" s="18">
        <v>0</v>
      </c>
      <c r="M35" s="25">
        <v>6698.92</v>
      </c>
      <c r="N35" s="25">
        <v>1455.28</v>
      </c>
      <c r="O35" s="18">
        <f t="shared" si="0"/>
        <v>5243.64</v>
      </c>
    </row>
    <row r="36" spans="2:15" ht="15">
      <c r="B36" s="19" t="s">
        <v>84</v>
      </c>
      <c r="C36" s="20"/>
      <c r="D36" s="20"/>
      <c r="E36" s="20"/>
      <c r="F36" s="21"/>
      <c r="G36" s="21" t="s">
        <v>85</v>
      </c>
      <c r="H36" s="22" t="s">
        <v>86</v>
      </c>
      <c r="I36" s="24" t="s">
        <v>87</v>
      </c>
      <c r="J36" s="18" t="s">
        <v>32</v>
      </c>
      <c r="K36" s="18">
        <v>5823.22</v>
      </c>
      <c r="L36" s="18">
        <v>0</v>
      </c>
      <c r="M36" s="25">
        <v>4234.6099999999997</v>
      </c>
      <c r="N36" s="25">
        <v>6253.63</v>
      </c>
      <c r="O36" s="18">
        <f t="shared" si="0"/>
        <v>3804.2</v>
      </c>
    </row>
    <row r="37" spans="2:15" ht="15">
      <c r="B37" s="19" t="s">
        <v>88</v>
      </c>
      <c r="C37" s="20"/>
      <c r="D37" s="20"/>
      <c r="E37" s="20"/>
      <c r="F37" s="21"/>
      <c r="G37" s="21" t="s">
        <v>60</v>
      </c>
      <c r="H37" s="22" t="s">
        <v>89</v>
      </c>
      <c r="I37" s="24" t="s">
        <v>90</v>
      </c>
      <c r="J37" s="18" t="s">
        <v>32</v>
      </c>
      <c r="K37" s="18">
        <v>4756.83</v>
      </c>
      <c r="L37" s="18">
        <v>0</v>
      </c>
      <c r="M37" s="25">
        <v>3719.42</v>
      </c>
      <c r="N37" s="25">
        <v>5305.58</v>
      </c>
      <c r="O37" s="18">
        <f t="shared" si="0"/>
        <v>3170.67</v>
      </c>
    </row>
    <row r="38" spans="2:15" ht="15">
      <c r="B38" s="19" t="s">
        <v>91</v>
      </c>
      <c r="C38" s="20"/>
      <c r="D38" s="20"/>
      <c r="E38" s="20"/>
      <c r="F38" s="21"/>
      <c r="G38" s="21" t="s">
        <v>92</v>
      </c>
      <c r="H38" s="22" t="s">
        <v>93</v>
      </c>
      <c r="I38" s="24" t="s">
        <v>94</v>
      </c>
      <c r="J38" s="18" t="s">
        <v>32</v>
      </c>
      <c r="K38" s="18">
        <v>0</v>
      </c>
      <c r="L38" s="18">
        <v>0</v>
      </c>
      <c r="M38" s="25">
        <v>5813.63</v>
      </c>
      <c r="N38" s="25">
        <v>1142.04</v>
      </c>
      <c r="O38" s="18">
        <f t="shared" si="0"/>
        <v>4671.59</v>
      </c>
    </row>
    <row r="39" spans="2:15" ht="15">
      <c r="B39" s="19" t="s">
        <v>95</v>
      </c>
      <c r="C39" s="20"/>
      <c r="D39" s="20"/>
      <c r="E39" s="20"/>
      <c r="F39" s="21"/>
      <c r="G39" s="21" t="s">
        <v>96</v>
      </c>
      <c r="H39" s="22" t="s">
        <v>97</v>
      </c>
      <c r="I39" s="24" t="s">
        <v>98</v>
      </c>
      <c r="J39" s="18" t="s">
        <v>32</v>
      </c>
      <c r="K39" s="18">
        <v>0</v>
      </c>
      <c r="L39" s="18">
        <v>0</v>
      </c>
      <c r="M39" s="25">
        <v>6427.8</v>
      </c>
      <c r="N39" s="25">
        <v>1340.59</v>
      </c>
      <c r="O39" s="18">
        <f t="shared" si="0"/>
        <v>5087.21</v>
      </c>
    </row>
    <row r="40" spans="2:15" ht="15">
      <c r="B40" s="19" t="s">
        <v>99</v>
      </c>
      <c r="C40" s="20"/>
      <c r="D40" s="20"/>
      <c r="E40" s="20"/>
      <c r="F40" s="21"/>
      <c r="G40" s="21" t="s">
        <v>92</v>
      </c>
      <c r="H40" s="22" t="s">
        <v>100</v>
      </c>
      <c r="I40" s="24" t="s">
        <v>101</v>
      </c>
      <c r="J40" s="18" t="s">
        <v>32</v>
      </c>
      <c r="K40" s="18">
        <v>0</v>
      </c>
      <c r="L40" s="18">
        <v>0</v>
      </c>
      <c r="M40" s="25">
        <v>6043.21</v>
      </c>
      <c r="N40" s="25">
        <v>1228.48</v>
      </c>
      <c r="O40" s="18">
        <f t="shared" si="0"/>
        <v>4814.7299999999996</v>
      </c>
    </row>
    <row r="41" spans="2:15" ht="15">
      <c r="B41" s="19" t="s">
        <v>102</v>
      </c>
      <c r="C41" s="20"/>
      <c r="D41" s="20"/>
      <c r="E41" s="20"/>
      <c r="F41" s="21"/>
      <c r="G41" s="21" t="s">
        <v>60</v>
      </c>
      <c r="H41" s="22" t="s">
        <v>103</v>
      </c>
      <c r="I41" s="24" t="s">
        <v>104</v>
      </c>
      <c r="J41" s="18" t="s">
        <v>32</v>
      </c>
      <c r="K41" s="18">
        <v>0</v>
      </c>
      <c r="L41" s="18">
        <v>0</v>
      </c>
      <c r="M41" s="25">
        <v>6043.21</v>
      </c>
      <c r="N41" s="25">
        <v>1176.3399999999999</v>
      </c>
      <c r="O41" s="18">
        <f t="shared" si="0"/>
        <v>4866.87</v>
      </c>
    </row>
    <row r="42" spans="2:15" ht="15">
      <c r="B42" s="19" t="s">
        <v>105</v>
      </c>
      <c r="C42" s="20"/>
      <c r="D42" s="20"/>
      <c r="E42" s="20"/>
      <c r="F42" s="21"/>
      <c r="G42" s="21" t="s">
        <v>106</v>
      </c>
      <c r="H42" s="22" t="s">
        <v>107</v>
      </c>
      <c r="I42" s="24" t="s">
        <v>108</v>
      </c>
      <c r="J42" s="18" t="s">
        <v>32</v>
      </c>
      <c r="K42" s="18">
        <v>0</v>
      </c>
      <c r="L42" s="18">
        <v>0</v>
      </c>
      <c r="M42" s="25">
        <v>6043.21</v>
      </c>
      <c r="N42" s="25">
        <v>1176.3399999999999</v>
      </c>
      <c r="O42" s="18">
        <f t="shared" si="0"/>
        <v>4866.87</v>
      </c>
    </row>
    <row r="43" spans="2:15" ht="15">
      <c r="B43" s="19" t="s">
        <v>109</v>
      </c>
      <c r="C43" s="20"/>
      <c r="D43" s="20"/>
      <c r="E43" s="20"/>
      <c r="F43" s="21"/>
      <c r="G43" s="21" t="s">
        <v>110</v>
      </c>
      <c r="H43" s="22" t="s">
        <v>111</v>
      </c>
      <c r="I43" s="24" t="s">
        <v>112</v>
      </c>
      <c r="J43" s="18" t="s">
        <v>32</v>
      </c>
      <c r="K43" s="18">
        <v>0</v>
      </c>
      <c r="L43" s="18">
        <v>0</v>
      </c>
      <c r="M43" s="25">
        <v>5564.89</v>
      </c>
      <c r="N43" s="25">
        <v>938.32</v>
      </c>
      <c r="O43" s="18">
        <f t="shared" si="0"/>
        <v>4626.5700000000006</v>
      </c>
    </row>
    <row r="44" spans="2:15" ht="15">
      <c r="B44" s="19" t="s">
        <v>113</v>
      </c>
      <c r="C44" s="20"/>
      <c r="D44" s="20"/>
      <c r="E44" s="20"/>
      <c r="F44" s="21"/>
      <c r="G44" s="21" t="s">
        <v>110</v>
      </c>
      <c r="H44" s="22" t="s">
        <v>114</v>
      </c>
      <c r="I44" s="24" t="s">
        <v>112</v>
      </c>
      <c r="J44" s="18" t="s">
        <v>32</v>
      </c>
      <c r="K44" s="18">
        <v>0</v>
      </c>
      <c r="L44" s="18">
        <v>0</v>
      </c>
      <c r="M44" s="25">
        <v>5768.8</v>
      </c>
      <c r="N44" s="25">
        <v>699.9</v>
      </c>
      <c r="O44" s="18">
        <f t="shared" si="0"/>
        <v>5068.9000000000005</v>
      </c>
    </row>
    <row r="45" spans="2:15" ht="15">
      <c r="B45" s="19" t="s">
        <v>115</v>
      </c>
      <c r="C45" s="20"/>
      <c r="D45" s="20"/>
      <c r="E45" s="20"/>
      <c r="F45" s="21"/>
      <c r="G45" s="21" t="s">
        <v>116</v>
      </c>
      <c r="H45" s="22" t="s">
        <v>117</v>
      </c>
      <c r="I45" s="24" t="s">
        <v>118</v>
      </c>
      <c r="J45" s="18" t="s">
        <v>32</v>
      </c>
      <c r="K45" s="18">
        <v>0</v>
      </c>
      <c r="L45" s="18">
        <v>0</v>
      </c>
      <c r="M45" s="25">
        <v>4316.3100000000004</v>
      </c>
      <c r="N45" s="25">
        <v>557.21</v>
      </c>
      <c r="O45" s="18">
        <f t="shared" si="0"/>
        <v>3759.1000000000004</v>
      </c>
    </row>
    <row r="46" spans="2:15" ht="15">
      <c r="B46" s="19" t="s">
        <v>119</v>
      </c>
      <c r="C46" s="20"/>
      <c r="D46" s="20"/>
      <c r="E46" s="20"/>
      <c r="F46" s="21"/>
      <c r="G46" s="21" t="s">
        <v>120</v>
      </c>
      <c r="H46" s="22" t="s">
        <v>121</v>
      </c>
      <c r="I46" s="24" t="s">
        <v>112</v>
      </c>
      <c r="J46" s="18" t="s">
        <v>32</v>
      </c>
      <c r="K46" s="18">
        <v>4995.22</v>
      </c>
      <c r="L46" s="18">
        <v>0</v>
      </c>
      <c r="M46" s="25">
        <v>1423.23</v>
      </c>
      <c r="N46" s="25">
        <v>5568.81</v>
      </c>
      <c r="O46" s="18">
        <f t="shared" si="0"/>
        <v>849.64000000000033</v>
      </c>
    </row>
    <row r="47" spans="2:15" ht="15">
      <c r="B47" s="19" t="s">
        <v>122</v>
      </c>
      <c r="C47" s="20"/>
      <c r="D47" s="20"/>
      <c r="E47" s="20"/>
      <c r="F47" s="21"/>
      <c r="G47" s="21" t="s">
        <v>123</v>
      </c>
      <c r="H47" s="22" t="s">
        <v>124</v>
      </c>
      <c r="I47" s="24" t="s">
        <v>112</v>
      </c>
      <c r="J47" s="18" t="s">
        <v>32</v>
      </c>
      <c r="K47" s="18">
        <v>0</v>
      </c>
      <c r="L47" s="18">
        <v>0</v>
      </c>
      <c r="M47" s="25">
        <v>3521.63</v>
      </c>
      <c r="N47" s="25">
        <v>338.71</v>
      </c>
      <c r="O47" s="18">
        <f t="shared" si="0"/>
        <v>3182.92</v>
      </c>
    </row>
    <row r="48" spans="2:15" ht="15">
      <c r="B48" s="19" t="s">
        <v>125</v>
      </c>
      <c r="C48" s="20"/>
      <c r="D48" s="20"/>
      <c r="E48" s="20"/>
      <c r="F48" s="21"/>
      <c r="G48" s="21" t="s">
        <v>123</v>
      </c>
      <c r="H48" s="22" t="s">
        <v>126</v>
      </c>
      <c r="I48" s="24" t="s">
        <v>112</v>
      </c>
      <c r="J48" s="18" t="s">
        <v>32</v>
      </c>
      <c r="K48" s="18">
        <v>0</v>
      </c>
      <c r="L48" s="18">
        <v>0</v>
      </c>
      <c r="M48" s="25">
        <v>3826.22</v>
      </c>
      <c r="N48" s="25">
        <v>415.51</v>
      </c>
      <c r="O48" s="18">
        <f t="shared" si="0"/>
        <v>3410.71</v>
      </c>
    </row>
    <row r="49" spans="2:15" ht="15">
      <c r="B49" s="19" t="s">
        <v>127</v>
      </c>
      <c r="C49" s="20"/>
      <c r="D49" s="20"/>
      <c r="E49" s="20"/>
      <c r="F49" s="21"/>
      <c r="G49" s="21" t="s">
        <v>123</v>
      </c>
      <c r="H49" s="22" t="s">
        <v>128</v>
      </c>
      <c r="I49" s="24" t="s">
        <v>112</v>
      </c>
      <c r="J49" s="18" t="s">
        <v>32</v>
      </c>
      <c r="K49" s="18">
        <v>0</v>
      </c>
      <c r="L49" s="18">
        <v>0</v>
      </c>
      <c r="M49" s="25">
        <v>4206.41</v>
      </c>
      <c r="N49" s="25">
        <v>523.6</v>
      </c>
      <c r="O49" s="18">
        <f t="shared" si="0"/>
        <v>3682.81</v>
      </c>
    </row>
    <row r="50" spans="2:15" ht="15">
      <c r="B50" s="19" t="s">
        <v>129</v>
      </c>
      <c r="C50" s="20"/>
      <c r="D50" s="20"/>
      <c r="E50" s="20"/>
      <c r="F50" s="21"/>
      <c r="G50" s="21" t="s">
        <v>130</v>
      </c>
      <c r="H50" s="22" t="s">
        <v>131</v>
      </c>
      <c r="I50" s="24" t="s">
        <v>132</v>
      </c>
      <c r="J50" s="18" t="s">
        <v>32</v>
      </c>
      <c r="K50" s="18">
        <v>0</v>
      </c>
      <c r="L50" s="18">
        <v>0</v>
      </c>
      <c r="M50" s="25">
        <v>3526.53</v>
      </c>
      <c r="N50" s="25">
        <v>619.01</v>
      </c>
      <c r="O50" s="18">
        <f t="shared" si="0"/>
        <v>2907.5200000000004</v>
      </c>
    </row>
    <row r="51" spans="2:15" ht="15">
      <c r="B51" s="19" t="s">
        <v>133</v>
      </c>
      <c r="C51" s="20"/>
      <c r="D51" s="20"/>
      <c r="E51" s="20"/>
      <c r="F51" s="21"/>
      <c r="G51" s="21" t="s">
        <v>134</v>
      </c>
      <c r="H51" s="22" t="s">
        <v>135</v>
      </c>
      <c r="I51" s="24" t="s">
        <v>136</v>
      </c>
      <c r="J51" s="18" t="s">
        <v>32</v>
      </c>
      <c r="K51" s="18">
        <v>0</v>
      </c>
      <c r="L51" s="18">
        <v>0</v>
      </c>
      <c r="M51" s="25">
        <v>7562.67</v>
      </c>
      <c r="N51" s="25">
        <v>1770.7</v>
      </c>
      <c r="O51" s="18">
        <f t="shared" si="0"/>
        <v>5791.97</v>
      </c>
    </row>
    <row r="52" spans="2:15" ht="15"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6"/>
    </row>
    <row r="53" spans="2:15" ht="15">
      <c r="B53" s="36" t="s">
        <v>137</v>
      </c>
      <c r="C53" s="36"/>
      <c r="D53" s="36"/>
      <c r="E53" s="36"/>
      <c r="F53" s="5"/>
      <c r="G53" s="5"/>
      <c r="H53" s="5"/>
      <c r="I53" s="5"/>
      <c r="J53" s="5"/>
      <c r="K53" s="5"/>
      <c r="L53" s="5"/>
      <c r="M53" s="5"/>
      <c r="N53" s="5"/>
      <c r="O53" s="6"/>
    </row>
    <row r="54" spans="2:15" ht="15">
      <c r="B54" s="36" t="s">
        <v>138</v>
      </c>
      <c r="C54" s="36"/>
      <c r="D54" s="36"/>
      <c r="E54" s="36"/>
      <c r="F54" s="5"/>
      <c r="G54" s="5"/>
      <c r="H54" s="5"/>
      <c r="I54" s="5"/>
      <c r="J54" s="5"/>
      <c r="K54" s="5"/>
      <c r="L54" s="5"/>
      <c r="M54" s="5"/>
      <c r="N54" s="5"/>
      <c r="O54" s="6"/>
    </row>
    <row r="55" spans="2:15" ht="15"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6"/>
    </row>
    <row r="56" spans="2:15" ht="71.25" customHeight="1">
      <c r="B56" s="37" t="s">
        <v>139</v>
      </c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</row>
    <row r="57" spans="2:15" ht="15" customHeight="1"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6"/>
    </row>
    <row r="58" spans="2:15" ht="15">
      <c r="B58" s="4" t="s">
        <v>140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6"/>
    </row>
    <row r="59" spans="2:15" ht="15"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6"/>
    </row>
    <row r="60" spans="2:15" ht="15">
      <c r="B60" s="4" t="s">
        <v>141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6"/>
    </row>
    <row r="61" spans="2:15" ht="15">
      <c r="B61" s="7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9"/>
    </row>
  </sheetData>
  <sortState xmlns:xlrd2="http://schemas.microsoft.com/office/spreadsheetml/2017/richdata2" ref="B20:O51">
    <sortCondition ref="B45"/>
  </sortState>
  <mergeCells count="9">
    <mergeCell ref="B13:N14"/>
    <mergeCell ref="B53:E53"/>
    <mergeCell ref="B54:E54"/>
    <mergeCell ref="B56:O56"/>
    <mergeCell ref="B15:F15"/>
    <mergeCell ref="B16:F16"/>
    <mergeCell ref="B17:F17"/>
    <mergeCell ref="B18:F18"/>
    <mergeCell ref="B20:F20"/>
  </mergeCells>
  <hyperlinks>
    <hyperlink ref="I16" r:id="rId1" xr:uid="{98571B1C-C6C8-4C21-BFF9-27888D17ABA0}"/>
    <hyperlink ref="I18" r:id="rId2" display="mailto:diretor.administrativo@imed.org.br" xr:uid="{FC8754CA-9BC6-48D4-9BA0-798C31826F83}"/>
    <hyperlink ref="I17" r:id="rId3" display="mailto:diretor.financeiro@imed.org.br" xr:uid="{D4653B35-013B-4833-9018-9EC32C0E648B}"/>
    <hyperlink ref="I32" r:id="rId4" xr:uid="{9F55AECE-9D33-4997-B3BB-130A18F6A128}"/>
  </hyperlinks>
  <pageMargins left="0.511811024" right="0.511811024" top="0.78740157499999996" bottom="0.78740157499999996" header="0.31496062000000002" footer="0.31496062000000002"/>
  <pageSetup paperSize="17" scale="67" orientation="landscape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710b2396728137b722070bb1346212bf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f5b8e2aa753dfb45d923cc5d902b6a7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f70e33-4a18-4256-8e8b-bc4a2eeaa9b9">
      <Terms xmlns="http://schemas.microsoft.com/office/infopath/2007/PartnerControls"/>
    </lcf76f155ced4ddcb4097134ff3c332f>
    <TaxCatchAll xmlns="812cef73-11d3-4be7-b8e8-062ed1df7beb" xsi:nil="true"/>
    <Refer_x00ea_ncias xmlns="fbf70e33-4a18-4256-8e8b-bc4a2eeaa9b9" xsi:nil="true"/>
    <Status xmlns="fbf70e33-4a18-4256-8e8b-bc4a2eeaa9b9">Desenvolvimento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2991AD-3963-47D8-B64F-C99623549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ADA462-C343-43EB-AE90-316DE45E5136}">
  <ds:schemaRefs>
    <ds:schemaRef ds:uri="http://schemas.microsoft.com/office/2006/metadata/properties"/>
    <ds:schemaRef ds:uri="http://schemas.microsoft.com/office/infopath/2007/PartnerControls"/>
    <ds:schemaRef ds:uri="fbf70e33-4a18-4256-8e8b-bc4a2eeaa9b9"/>
    <ds:schemaRef ds:uri="812cef73-11d3-4be7-b8e8-062ed1df7beb"/>
  </ds:schemaRefs>
</ds:datastoreItem>
</file>

<file path=customXml/itemProps3.xml><?xml version="1.0" encoding="utf-8"?>
<ds:datastoreItem xmlns:ds="http://schemas.openxmlformats.org/officeDocument/2006/customXml" ds:itemID="{94037DFE-9558-4C98-96C1-F815F4E3FF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TRIND-JULHO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Vaccari Viana</dc:creator>
  <cp:keywords/>
  <dc:description/>
  <cp:lastModifiedBy>Thatiana Brito</cp:lastModifiedBy>
  <cp:revision>1</cp:revision>
  <cp:lastPrinted>2025-08-06T16:50:41Z</cp:lastPrinted>
  <dcterms:created xsi:type="dcterms:W3CDTF">2020-11-23T09:58:40Z</dcterms:created>
  <dcterms:modified xsi:type="dcterms:W3CDTF">2025-08-06T16:50:45Z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