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1.1HUTRIN\2023\12-2023-TRANSPARENCIA-DEZEMBRO-IMED-HETRIN\"/>
    </mc:Choice>
  </mc:AlternateContent>
  <xr:revisionPtr revIDLastSave="0" documentId="8_{FCBFF69C-5A1B-42D4-8E56-BA141715A7A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12.2023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0" i="1" l="1"/>
  <c r="B184" i="1"/>
  <c r="B144" i="1"/>
  <c r="B145" i="1" s="1"/>
  <c r="B111" i="1"/>
  <c r="B109" i="1"/>
  <c r="B78" i="1"/>
</calcChain>
</file>

<file path=xl/sharedStrings.xml><?xml version="1.0" encoding="utf-8"?>
<sst xmlns="http://schemas.openxmlformats.org/spreadsheetml/2006/main" count="173" uniqueCount="127">
  <si>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</si>
  <si>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</si>
  <si>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</si>
  <si>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</si>
  <si>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</si>
  <si>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</si>
  <si>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</si>
  <si>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</si>
  <si>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</si>
  <si>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</si>
  <si>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</si>
  <si>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</si>
  <si>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</si>
  <si>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</si>
  <si>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</si>
  <si>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</si>
  <si>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</si>
  <si>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</si>
  <si>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</si>
  <si>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</si>
  <si>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</si>
  <si>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</si>
  <si>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</si>
  <si>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</si>
  <si>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</si>
  <si>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</si>
  <si>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</si>
  <si>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</si>
  <si>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</si>
  <si>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</si>
  <si>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</si>
  <si>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</si>
  <si>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</si>
  <si>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</si>
  <si>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</si>
  <si>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</si>
  <si>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</si>
  <si>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</si>
  <si>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</si>
  <si>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</si>
  <si>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</si>
  <si>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</si>
  <si>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</si>
  <si>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</si>
  <si>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</si>
  <si>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</si>
  <si>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</si>
  <si>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</si>
  <si>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</si>
  <si>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</si>
  <si>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</si>
  <si>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</si>
  <si>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</si>
  <si>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</si>
  <si>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</si>
  <si>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</si>
  <si>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</si>
  <si>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</si>
  <si>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</si>
  <si>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</si>
  <si>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</si>
  <si>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</si>
  <si>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</si>
  <si>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</si>
  <si>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</si>
  <si>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</si>
  <si>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</si>
  <si>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</si>
  <si>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</si>
  <si>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</si>
  <si>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</si>
  <si>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</si>
  <si>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</si>
  <si>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</si>
  <si>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</si>
  <si>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</si>
  <si>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</si>
  <si>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</si>
  <si>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</si>
  <si>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</si>
  <si>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</si>
  <si>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</si>
  <si>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</si>
  <si>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</si>
  <si>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</si>
  <si>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</si>
  <si>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</si>
  <si>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</si>
  <si>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</si>
  <si>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</si>
  <si>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</si>
  <si>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</si>
  <si>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</si>
  <si>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</si>
  <si>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</si>
  <si>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</si>
  <si>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</si>
  <si>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 xml:space="preserve">Investimetos </t>
  </si>
  <si>
    <t>Custas Processuais</t>
  </si>
  <si>
    <t>Reembolso de Despesas</t>
  </si>
  <si>
    <t>C/C XP INVESTIMENTO 589626-1</t>
  </si>
  <si>
    <t>C.E.F. AG:0238 C/C 2001-1</t>
  </si>
  <si>
    <t>C.E.F. AG: 0238 C/C 2001-1</t>
  </si>
  <si>
    <t>5.1.8 Outros (Outros Fornecedores)</t>
  </si>
  <si>
    <t>C.E.F.AG: 003 CONTA APLIC: 2001</t>
  </si>
  <si>
    <t>C.E.F AG: 003 CONTA APLIC.2001 -1 CAIXA</t>
  </si>
  <si>
    <t>C.E.F AG: 003 CONTA: 2001-1 GIRO APLIC</t>
  </si>
  <si>
    <t>XP C/C  INVESTIMENTOS 640167-2</t>
  </si>
  <si>
    <t>C.E.F. AG. 0238 CONTA APLIC:2001-1 GIRO</t>
  </si>
  <si>
    <t>7.SALDO BANCÁRIO FINAL EM 31/10/2023</t>
  </si>
  <si>
    <t>Recursos Extracontratuais</t>
  </si>
  <si>
    <t>VIGÊNCIA DO CONTRATO DE GESTÃO/TERMO ADITIVO:                                                             INÍCIO:    25/08/2023        E         TÉRMINO  24/08/2027</t>
  </si>
  <si>
    <t>PREVISÃO DE REPASSE MENSAL DO CONTRATO DE GESTÃO/ADITIVO - CUSTEIO : R$ 5.796.227,99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</si>
  <si>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</si>
  <si>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CONTA APLICAÇÃO 6869-1 CUSTEIO</t>
  </si>
  <si>
    <t>CONTA APLICAÇÃO 6870-5 INVESTIMENTO</t>
  </si>
  <si>
    <t>CONTA APLICAÇÃO 6871-3 FUNDO RESCISORIO</t>
  </si>
  <si>
    <t>CONTA APLICAÇÃO 6869 -1 CUSTEIO</t>
  </si>
  <si>
    <t>CONTA APLICAÇÃO 2001-1</t>
  </si>
  <si>
    <t>C.E.F AG: 0012 C/C 6869-1 CUSTEIO</t>
  </si>
  <si>
    <t>C.E.F AG: 0012 C/C 6870-5 INVESTIMENTO</t>
  </si>
  <si>
    <t>C.E.F AG: 0012 C/C 6871 3 FUNDO RESCISORIO</t>
  </si>
  <si>
    <t>CONTA APLICAÇÃO 6871 -3 FUNDO RESCISORIO</t>
  </si>
  <si>
    <t>Competência: DEZEMBRO/2023</t>
  </si>
  <si>
    <t>C.E.F. AG: 0012 C/C   6869-1 CUSTEIO</t>
  </si>
  <si>
    <t>C.E.F. AG: 0012 C/C   6870-5 INVESTIMENTO</t>
  </si>
  <si>
    <t>C.E.F. AG: 0012 C/C   6871-3 FUNDO RESCISORIO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</si>
</sst>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80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10" fillId="0" borderId="0" xfId="0" applyNumberFormat="1" applyFont="1"/>
    <xf numFmtId="0" fontId="0" fillId="8" borderId="0" xfId="0" applyFill="1"/>
    <xf numFmtId="4" fontId="0" fillId="8" borderId="0" xfId="0" applyNumberFormat="1" applyFill="1"/>
    <xf numFmtId="4" fontId="0" fillId="8" borderId="1" xfId="0" applyNumberFormat="1" applyFill="1" applyBorder="1" applyAlignment="1">
      <alignment vertical="center"/>
    </xf>
    <xf numFmtId="4" fontId="0" fillId="8" borderId="1" xfId="0" applyNumberFormat="1" applyFill="1" applyBorder="1"/>
    <xf numFmtId="0" fontId="3" fillId="7" borderId="0" xfId="0" applyFont="1" applyFill="1" applyAlignment="1">
      <alignment vertical="center" wrapText="1"/>
    </xf>
    <xf numFmtId="0" fontId="0" fillId="8" borderId="0" xfId="0" applyFill="1" applyAlignment="1">
      <alignment wrapText="1"/>
    </xf>
    <xf numFmtId="4" fontId="0" fillId="7" borderId="1" xfId="0" applyNumberFormat="1" applyFill="1" applyBorder="1" applyAlignment="1">
      <alignment vertical="center" shrinkToFit="1"/>
    </xf>
    <xf numFmtId="4" fontId="0" fillId="7" borderId="1" xfId="1" applyNumberFormat="1" applyFont="1" applyFill="1" applyBorder="1" applyAlignment="1" applyProtection="1">
      <alignment vertical="center"/>
    </xf>
    <xf numFmtId="4" fontId="0" fillId="8" borderId="1" xfId="0" applyNumberFormat="1" applyFill="1" applyBorder="1" applyAlignment="1">
      <alignment vertical="center"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4" fontId="0" fillId="8" borderId="1" xfId="1" applyNumberFormat="1" applyFont="1" applyFill="1" applyBorder="1" applyAlignment="1" applyProtection="1">
      <alignment vertical="center"/>
    </xf>
    <xf numFmtId="0" fontId="0" fillId="8" borderId="1" xfId="0" applyFill="1" applyBorder="1"/>
    <xf numFmtId="0" fontId="3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wrapText="1"/>
    </xf>
    <xf numFmtId="0" fontId="3" fillId="7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4" fontId="10" fillId="8" borderId="1" xfId="0" applyNumberFormat="1" applyFont="1" applyFill="1" applyBorder="1"/>
    <xf numFmtId="4" fontId="3" fillId="8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0</xdr:row>
          <xdr:rowOff>142875</xdr:rowOff>
        </xdr:from>
        <xdr:to>
          <xdr:col>1</xdr:col>
          <xdr:colOff>3105150</xdr:colOff>
          <xdr:row>0</xdr:row>
          <xdr:rowOff>1352550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0"/>
  <sheetViews>
    <sheetView tabSelected="1" topLeftCell="A110" zoomScale="80" zoomScaleNormal="80" workbookViewId="0">
      <selection activeCell="B83" sqref="B83"/>
    </sheetView>
  </sheetViews>
  <sheetFormatPr defaultColWidth="41.7109375" defaultRowHeight="15" x14ac:dyDescent="0.25"/>
  <cols>
    <col min="1" max="1" width="108" customWidth="1"/>
    <col min="2" max="2" width="68" customWidth="1"/>
    <col min="3" max="3" width="41.7109375" style="1"/>
  </cols>
  <sheetData>
    <row r="1" spans="1:2" ht="121.5" customHeight="1" x14ac:dyDescent="0.25">
      <c r="A1" s="76" t="s">
        <v>113</v>
      </c>
      <c r="B1" s="76"/>
    </row>
    <row r="2" spans="1:2" customFormat="1" x14ac:dyDescent="0.25">
      <c r="A2" s="77" t="s">
        <v>0</v>
      </c>
      <c r="B2" s="77"/>
    </row>
    <row r="3" spans="1:2" customFormat="1" x14ac:dyDescent="0.25">
      <c r="A3" s="77"/>
      <c r="B3" s="77"/>
    </row>
    <row r="4" spans="1:2" customFormat="1" x14ac:dyDescent="0.25">
      <c r="A4" s="77"/>
      <c r="B4" s="77"/>
    </row>
    <row r="5" spans="1:2" customFormat="1" x14ac:dyDescent="0.25">
      <c r="A5" s="77"/>
      <c r="B5" s="77"/>
    </row>
    <row r="6" spans="1:2" customFormat="1" x14ac:dyDescent="0.25">
      <c r="A6" s="77"/>
      <c r="B6" s="77"/>
    </row>
    <row r="7" spans="1:2" customFormat="1" x14ac:dyDescent="0.25">
      <c r="A7" s="77"/>
      <c r="B7" s="77"/>
    </row>
    <row r="8" spans="1:2" customFormat="1" ht="23.25" customHeight="1" x14ac:dyDescent="0.25">
      <c r="A8" s="78" t="s">
        <v>1</v>
      </c>
      <c r="B8" s="78"/>
    </row>
    <row r="9" spans="1:2" customFormat="1" ht="32.25" customHeight="1" x14ac:dyDescent="0.25">
      <c r="A9" s="78"/>
      <c r="B9" s="78"/>
    </row>
    <row r="10" spans="1:2" customFormat="1" x14ac:dyDescent="0.25">
      <c r="A10" s="79" t="s">
        <v>2</v>
      </c>
      <c r="B10" s="79"/>
    </row>
    <row r="11" spans="1:2" customFormat="1" x14ac:dyDescent="0.25">
      <c r="A11" s="2" t="s">
        <v>3</v>
      </c>
      <c r="B11" s="3"/>
    </row>
    <row r="12" spans="1:2" customFormat="1" x14ac:dyDescent="0.25">
      <c r="A12" s="72" t="s">
        <v>4</v>
      </c>
      <c r="B12" s="72"/>
    </row>
    <row r="13" spans="1:2" customFormat="1" x14ac:dyDescent="0.25">
      <c r="A13" s="4" t="s">
        <v>5</v>
      </c>
      <c r="B13" s="3"/>
    </row>
    <row r="14" spans="1:2" customFormat="1" x14ac:dyDescent="0.25">
      <c r="A14" s="72" t="s">
        <v>6</v>
      </c>
      <c r="B14" s="72"/>
    </row>
    <row r="15" spans="1:2" customFormat="1" x14ac:dyDescent="0.25">
      <c r="A15" s="4" t="s">
        <v>7</v>
      </c>
      <c r="B15" s="3"/>
    </row>
    <row r="16" spans="1:2" customFormat="1" x14ac:dyDescent="0.25">
      <c r="A16" s="4" t="s">
        <v>8</v>
      </c>
      <c r="B16" s="4"/>
    </row>
    <row r="17" spans="1:3" x14ac:dyDescent="0.25">
      <c r="A17" s="72" t="s">
        <v>111</v>
      </c>
      <c r="B17" s="72"/>
      <c r="C17"/>
    </row>
    <row r="18" spans="1:3" x14ac:dyDescent="0.25">
      <c r="A18" s="4"/>
      <c r="B18" s="3"/>
      <c r="C18"/>
    </row>
    <row r="19" spans="1:3" s="7" customFormat="1" x14ac:dyDescent="0.25">
      <c r="A19" s="5" t="s">
        <v>112</v>
      </c>
      <c r="B19" s="6"/>
    </row>
    <row r="20" spans="1:3" s="7" customFormat="1" x14ac:dyDescent="0.25">
      <c r="A20" s="5" t="s">
        <v>9</v>
      </c>
      <c r="B20" s="6"/>
    </row>
    <row r="21" spans="1:3" s="7" customFormat="1" x14ac:dyDescent="0.25">
      <c r="A21" s="5"/>
      <c r="B21" s="6"/>
    </row>
    <row r="22" spans="1:3" ht="26.25" x14ac:dyDescent="0.25">
      <c r="A22" s="73" t="s">
        <v>10</v>
      </c>
      <c r="B22" s="73"/>
      <c r="C22"/>
    </row>
    <row r="23" spans="1:3" ht="26.25" x14ac:dyDescent="0.25">
      <c r="A23" s="8"/>
      <c r="B23" s="74" t="s">
        <v>11</v>
      </c>
      <c r="C23"/>
    </row>
    <row r="24" spans="1:3" ht="14.25" customHeight="1" x14ac:dyDescent="0.25">
      <c r="A24" s="9" t="s">
        <v>123</v>
      </c>
      <c r="B24" s="74"/>
      <c r="C24"/>
    </row>
    <row r="25" spans="1:3" x14ac:dyDescent="0.25">
      <c r="A25" s="10" t="s">
        <v>12</v>
      </c>
      <c r="B25" s="11"/>
      <c r="C25"/>
    </row>
    <row r="26" spans="1:3" x14ac:dyDescent="0.25">
      <c r="A26" s="12" t="s">
        <v>13</v>
      </c>
      <c r="B26" s="13">
        <v>0</v>
      </c>
      <c r="C26"/>
    </row>
    <row r="27" spans="1:3" x14ac:dyDescent="0.25">
      <c r="A27" s="12" t="s">
        <v>14</v>
      </c>
      <c r="B27" s="13">
        <v>0</v>
      </c>
      <c r="C27"/>
    </row>
    <row r="28" spans="1:3" s="49" customFormat="1" x14ac:dyDescent="0.25">
      <c r="A28" s="55" t="s">
        <v>15</v>
      </c>
      <c r="B28" s="50">
        <v>0</v>
      </c>
    </row>
    <row r="29" spans="1:3" s="49" customFormat="1" x14ac:dyDescent="0.25">
      <c r="A29" s="55" t="s">
        <v>16</v>
      </c>
      <c r="B29" s="60">
        <v>0</v>
      </c>
    </row>
    <row r="30" spans="1:3" s="49" customFormat="1" x14ac:dyDescent="0.25">
      <c r="A30" s="55" t="s">
        <v>17</v>
      </c>
      <c r="B30" s="60">
        <v>0</v>
      </c>
    </row>
    <row r="31" spans="1:3" s="49" customFormat="1" x14ac:dyDescent="0.25">
      <c r="A31" s="55" t="s">
        <v>102</v>
      </c>
      <c r="B31" s="60">
        <v>0</v>
      </c>
    </row>
    <row r="32" spans="1:3" s="49" customFormat="1" x14ac:dyDescent="0.25">
      <c r="A32" s="55" t="s">
        <v>18</v>
      </c>
      <c r="B32" s="60">
        <v>42</v>
      </c>
    </row>
    <row r="33" spans="1:2" s="49" customFormat="1" x14ac:dyDescent="0.25">
      <c r="A33" s="55" t="s">
        <v>19</v>
      </c>
      <c r="B33" s="60">
        <v>1334.07</v>
      </c>
    </row>
    <row r="34" spans="1:2" s="49" customFormat="1" x14ac:dyDescent="0.25">
      <c r="A34" s="55" t="s">
        <v>124</v>
      </c>
      <c r="B34" s="60"/>
    </row>
    <row r="35" spans="1:2" s="49" customFormat="1" x14ac:dyDescent="0.25">
      <c r="A35" s="55" t="s">
        <v>125</v>
      </c>
      <c r="B35" s="60">
        <v>6044.37</v>
      </c>
    </row>
    <row r="36" spans="1:2" s="49" customFormat="1" x14ac:dyDescent="0.25">
      <c r="A36" s="55" t="s">
        <v>126</v>
      </c>
      <c r="B36" s="60"/>
    </row>
    <row r="37" spans="1:2" s="49" customFormat="1" x14ac:dyDescent="0.25">
      <c r="A37" s="55" t="s">
        <v>20</v>
      </c>
      <c r="B37" s="60">
        <v>0</v>
      </c>
    </row>
    <row r="38" spans="1:2" s="49" customFormat="1" x14ac:dyDescent="0.25">
      <c r="A38" s="55" t="s">
        <v>21</v>
      </c>
      <c r="B38" s="49">
        <v>0</v>
      </c>
    </row>
    <row r="39" spans="1:2" s="49" customFormat="1" x14ac:dyDescent="0.25">
      <c r="A39" s="55" t="s">
        <v>22</v>
      </c>
      <c r="B39" s="60">
        <v>0</v>
      </c>
    </row>
    <row r="40" spans="1:2" s="49" customFormat="1" x14ac:dyDescent="0.25">
      <c r="A40" s="55" t="s">
        <v>23</v>
      </c>
      <c r="B40" s="50">
        <v>0</v>
      </c>
    </row>
    <row r="41" spans="1:2" s="49" customFormat="1" x14ac:dyDescent="0.25">
      <c r="A41" s="55" t="s">
        <v>24</v>
      </c>
      <c r="B41" s="50">
        <v>3117220.47</v>
      </c>
    </row>
    <row r="42" spans="1:2" s="49" customFormat="1" x14ac:dyDescent="0.25">
      <c r="A42" s="55" t="s">
        <v>25</v>
      </c>
      <c r="B42" s="49">
        <v>0</v>
      </c>
    </row>
    <row r="43" spans="1:2" s="49" customFormat="1" x14ac:dyDescent="0.25">
      <c r="A43" s="55" t="s">
        <v>26</v>
      </c>
      <c r="B43" s="50">
        <v>1076610.44</v>
      </c>
    </row>
    <row r="44" spans="1:2" s="49" customFormat="1" x14ac:dyDescent="0.25">
      <c r="A44" s="55" t="s">
        <v>108</v>
      </c>
      <c r="B44" s="50">
        <v>0</v>
      </c>
    </row>
    <row r="45" spans="1:2" s="49" customFormat="1" x14ac:dyDescent="0.25">
      <c r="A45" s="55" t="s">
        <v>81</v>
      </c>
      <c r="B45" s="52">
        <v>23146092.82</v>
      </c>
    </row>
    <row r="46" spans="1:2" s="49" customFormat="1" x14ac:dyDescent="0.25">
      <c r="A46" s="55" t="s">
        <v>82</v>
      </c>
      <c r="B46" s="50">
        <v>0</v>
      </c>
    </row>
    <row r="47" spans="1:2" s="49" customFormat="1" x14ac:dyDescent="0.25">
      <c r="A47" s="55" t="s">
        <v>114</v>
      </c>
      <c r="B47" s="50">
        <v>12070616.18</v>
      </c>
    </row>
    <row r="48" spans="1:2" s="49" customFormat="1" x14ac:dyDescent="0.25">
      <c r="A48" s="55" t="s">
        <v>115</v>
      </c>
      <c r="B48" s="50">
        <v>2510222.41</v>
      </c>
    </row>
    <row r="49" spans="1:3" s="49" customFormat="1" x14ac:dyDescent="0.25">
      <c r="A49" s="55" t="s">
        <v>116</v>
      </c>
      <c r="B49" s="50">
        <v>28174.720000000001</v>
      </c>
    </row>
    <row r="50" spans="1:3" x14ac:dyDescent="0.25">
      <c r="A50" s="12" t="s">
        <v>27</v>
      </c>
      <c r="B50" s="14">
        <v>0.02</v>
      </c>
      <c r="C50"/>
    </row>
    <row r="51" spans="1:3" x14ac:dyDescent="0.25">
      <c r="A51" s="15" t="s">
        <v>28</v>
      </c>
      <c r="B51" s="48">
        <v>42019054.030000001</v>
      </c>
      <c r="C51"/>
    </row>
    <row r="52" spans="1:3" x14ac:dyDescent="0.25">
      <c r="A52" s="16"/>
      <c r="B52" s="13"/>
      <c r="C52"/>
    </row>
    <row r="53" spans="1:3" x14ac:dyDescent="0.25">
      <c r="A53" s="10" t="s">
        <v>29</v>
      </c>
      <c r="B53" s="10"/>
      <c r="C53"/>
    </row>
    <row r="54" spans="1:3" s="49" customFormat="1" x14ac:dyDescent="0.25">
      <c r="A54" s="58" t="s">
        <v>30</v>
      </c>
      <c r="B54" s="52">
        <v>5792760.7300000004</v>
      </c>
    </row>
    <row r="55" spans="1:3" s="49" customFormat="1" x14ac:dyDescent="0.25">
      <c r="A55" s="58" t="s">
        <v>31</v>
      </c>
      <c r="B55" s="51">
        <v>0</v>
      </c>
    </row>
    <row r="56" spans="1:3" s="49" customFormat="1" x14ac:dyDescent="0.25">
      <c r="A56" s="59" t="s">
        <v>32</v>
      </c>
      <c r="B56" s="51"/>
    </row>
    <row r="57" spans="1:3" s="49" customFormat="1" x14ac:dyDescent="0.25">
      <c r="A57" s="57" t="s">
        <v>23</v>
      </c>
      <c r="B57" s="52">
        <v>0</v>
      </c>
    </row>
    <row r="58" spans="1:3" s="49" customFormat="1" x14ac:dyDescent="0.25">
      <c r="A58" s="57" t="s">
        <v>24</v>
      </c>
      <c r="B58" s="61">
        <v>891.82</v>
      </c>
    </row>
    <row r="59" spans="1:3" s="49" customFormat="1" x14ac:dyDescent="0.25">
      <c r="A59" s="57" t="s">
        <v>104</v>
      </c>
      <c r="B59" s="61">
        <v>0</v>
      </c>
    </row>
    <row r="60" spans="1:3" s="49" customFormat="1" x14ac:dyDescent="0.25">
      <c r="A60" s="57" t="s">
        <v>25</v>
      </c>
      <c r="B60" s="61">
        <v>0</v>
      </c>
    </row>
    <row r="61" spans="1:3" s="49" customFormat="1" x14ac:dyDescent="0.25">
      <c r="A61" s="57" t="s">
        <v>26</v>
      </c>
      <c r="B61" s="52">
        <v>9747.26</v>
      </c>
    </row>
    <row r="62" spans="1:3" s="49" customFormat="1" x14ac:dyDescent="0.25">
      <c r="A62" s="55" t="s">
        <v>81</v>
      </c>
      <c r="B62" s="52">
        <v>192551.2</v>
      </c>
    </row>
    <row r="63" spans="1:3" s="49" customFormat="1" x14ac:dyDescent="0.25">
      <c r="A63" s="55" t="s">
        <v>100</v>
      </c>
      <c r="B63" s="52">
        <v>0</v>
      </c>
    </row>
    <row r="64" spans="1:3" s="49" customFormat="1" x14ac:dyDescent="0.25">
      <c r="A64" s="55" t="s">
        <v>117</v>
      </c>
      <c r="B64" s="52">
        <v>104724.08</v>
      </c>
    </row>
    <row r="65" spans="1:3" s="49" customFormat="1" x14ac:dyDescent="0.25">
      <c r="A65" s="55" t="s">
        <v>115</v>
      </c>
      <c r="B65" s="52">
        <v>16773.419999999998</v>
      </c>
    </row>
    <row r="66" spans="1:3" s="49" customFormat="1" x14ac:dyDescent="0.25">
      <c r="A66" s="55" t="s">
        <v>116</v>
      </c>
      <c r="B66" s="52">
        <v>257.73</v>
      </c>
    </row>
    <row r="67" spans="1:3" s="49" customFormat="1" x14ac:dyDescent="0.25">
      <c r="A67" s="55" t="s">
        <v>21</v>
      </c>
      <c r="B67" s="52">
        <v>0</v>
      </c>
    </row>
    <row r="68" spans="1:3" s="49" customFormat="1" x14ac:dyDescent="0.25">
      <c r="A68" s="57" t="s">
        <v>27</v>
      </c>
      <c r="B68" s="50">
        <v>0</v>
      </c>
    </row>
    <row r="69" spans="1:3" s="49" customFormat="1" x14ac:dyDescent="0.25">
      <c r="A69" s="59" t="s">
        <v>33</v>
      </c>
      <c r="B69" s="51">
        <v>0</v>
      </c>
    </row>
    <row r="70" spans="1:3" s="49" customFormat="1" x14ac:dyDescent="0.25">
      <c r="A70" s="59" t="s">
        <v>34</v>
      </c>
      <c r="B70" s="51"/>
    </row>
    <row r="71" spans="1:3" s="49" customFormat="1" x14ac:dyDescent="0.25">
      <c r="A71" s="59" t="s">
        <v>35</v>
      </c>
      <c r="B71" s="52">
        <v>1372840.2</v>
      </c>
    </row>
    <row r="72" spans="1:3" s="49" customFormat="1" x14ac:dyDescent="0.25">
      <c r="A72" s="59" t="s">
        <v>96</v>
      </c>
      <c r="B72" s="50">
        <v>3859.99</v>
      </c>
    </row>
    <row r="73" spans="1:3" s="49" customFormat="1" x14ac:dyDescent="0.25">
      <c r="A73" s="59" t="s">
        <v>110</v>
      </c>
      <c r="B73" s="50">
        <v>58880.32</v>
      </c>
    </row>
    <row r="74" spans="1:3" x14ac:dyDescent="0.25">
      <c r="A74" s="2" t="s">
        <v>36</v>
      </c>
      <c r="B74" s="14">
        <v>0</v>
      </c>
      <c r="C74"/>
    </row>
    <row r="75" spans="1:3" x14ac:dyDescent="0.25">
      <c r="A75" s="2" t="s">
        <v>99</v>
      </c>
      <c r="B75" s="14">
        <v>0</v>
      </c>
      <c r="C75"/>
    </row>
    <row r="76" spans="1:3" x14ac:dyDescent="0.25">
      <c r="A76" s="2" t="s">
        <v>37</v>
      </c>
      <c r="B76" s="14">
        <v>0</v>
      </c>
      <c r="C76"/>
    </row>
    <row r="77" spans="1:3" x14ac:dyDescent="0.25">
      <c r="A77" s="2" t="s">
        <v>38</v>
      </c>
      <c r="B77" s="18">
        <v>0</v>
      </c>
      <c r="C77"/>
    </row>
    <row r="78" spans="1:3" x14ac:dyDescent="0.25">
      <c r="A78" s="19" t="s">
        <v>39</v>
      </c>
      <c r="B78" s="20">
        <f>SUM(B54:B77)</f>
        <v>7553286.7500000019</v>
      </c>
      <c r="C78"/>
    </row>
    <row r="79" spans="1:3" x14ac:dyDescent="0.25">
      <c r="A79" s="21"/>
      <c r="B79" s="22"/>
      <c r="C79"/>
    </row>
    <row r="80" spans="1:3" x14ac:dyDescent="0.25">
      <c r="A80" s="23" t="s">
        <v>40</v>
      </c>
      <c r="B80" s="24"/>
      <c r="C80"/>
    </row>
    <row r="81" spans="1:3" x14ac:dyDescent="0.25">
      <c r="A81" s="17" t="s">
        <v>41</v>
      </c>
      <c r="B81" s="18"/>
      <c r="C81"/>
    </row>
    <row r="82" spans="1:3" s="49" customFormat="1" x14ac:dyDescent="0.25">
      <c r="A82" s="57" t="s">
        <v>23</v>
      </c>
      <c r="B82" s="52">
        <v>0</v>
      </c>
    </row>
    <row r="83" spans="1:3" s="49" customFormat="1" x14ac:dyDescent="0.25">
      <c r="A83" s="57" t="s">
        <v>24</v>
      </c>
      <c r="B83" s="52">
        <v>5420989.3099999996</v>
      </c>
    </row>
    <row r="84" spans="1:3" s="49" customFormat="1" x14ac:dyDescent="0.25">
      <c r="A84" s="57" t="s">
        <v>25</v>
      </c>
      <c r="B84" s="61">
        <v>0</v>
      </c>
    </row>
    <row r="85" spans="1:3" s="49" customFormat="1" x14ac:dyDescent="0.25">
      <c r="A85" s="57" t="s">
        <v>26</v>
      </c>
      <c r="B85" s="51">
        <v>0</v>
      </c>
    </row>
    <row r="86" spans="1:3" s="49" customFormat="1" x14ac:dyDescent="0.25">
      <c r="A86" s="55" t="s">
        <v>81</v>
      </c>
      <c r="B86" s="51">
        <v>9186931.3000000007</v>
      </c>
    </row>
    <row r="87" spans="1:3" s="49" customFormat="1" x14ac:dyDescent="0.25">
      <c r="A87" s="55" t="s">
        <v>21</v>
      </c>
      <c r="B87" s="52">
        <v>0</v>
      </c>
    </row>
    <row r="88" spans="1:3" s="49" customFormat="1" x14ac:dyDescent="0.25">
      <c r="A88" s="55" t="s">
        <v>118</v>
      </c>
      <c r="B88" s="52">
        <v>0</v>
      </c>
    </row>
    <row r="89" spans="1:3" s="49" customFormat="1" x14ac:dyDescent="0.25">
      <c r="A89" s="55" t="s">
        <v>117</v>
      </c>
      <c r="B89" s="52">
        <v>0</v>
      </c>
    </row>
    <row r="90" spans="1:3" s="49" customFormat="1" x14ac:dyDescent="0.25">
      <c r="A90" s="55" t="s">
        <v>115</v>
      </c>
      <c r="B90" s="52">
        <v>1400427.71</v>
      </c>
    </row>
    <row r="91" spans="1:3" s="49" customFormat="1" x14ac:dyDescent="0.25">
      <c r="A91" s="55" t="s">
        <v>116</v>
      </c>
      <c r="B91" s="52">
        <v>0</v>
      </c>
    </row>
    <row r="92" spans="1:3" s="49" customFormat="1" x14ac:dyDescent="0.25">
      <c r="A92" s="57" t="s">
        <v>27</v>
      </c>
      <c r="B92" s="52">
        <v>0</v>
      </c>
    </row>
    <row r="93" spans="1:3" x14ac:dyDescent="0.25">
      <c r="A93" s="17" t="s">
        <v>42</v>
      </c>
      <c r="B93" s="18"/>
      <c r="C93"/>
    </row>
    <row r="94" spans="1:3" x14ac:dyDescent="0.25">
      <c r="A94" s="19" t="s">
        <v>43</v>
      </c>
      <c r="B94" s="25">
        <v>16008348.32</v>
      </c>
      <c r="C94"/>
    </row>
    <row r="95" spans="1:3" s="28" customFormat="1" x14ac:dyDescent="0.25">
      <c r="A95" s="26"/>
      <c r="B95" s="27"/>
    </row>
    <row r="96" spans="1:3" x14ac:dyDescent="0.25">
      <c r="A96" s="29" t="s">
        <v>44</v>
      </c>
      <c r="B96" s="30"/>
      <c r="C96"/>
    </row>
    <row r="97" spans="1:3" x14ac:dyDescent="0.25">
      <c r="A97" s="31" t="s">
        <v>45</v>
      </c>
      <c r="B97" s="22"/>
      <c r="C97"/>
    </row>
    <row r="98" spans="1:3" x14ac:dyDescent="0.25">
      <c r="A98" s="16" t="s">
        <v>23</v>
      </c>
      <c r="B98" s="52">
        <v>0</v>
      </c>
      <c r="C98"/>
    </row>
    <row r="99" spans="1:3" x14ac:dyDescent="0.25">
      <c r="A99" s="16" t="s">
        <v>24</v>
      </c>
      <c r="B99" s="52">
        <v>4696554.3</v>
      </c>
      <c r="C99"/>
    </row>
    <row r="100" spans="1:3" x14ac:dyDescent="0.25">
      <c r="A100" s="16" t="s">
        <v>105</v>
      </c>
      <c r="B100" s="52">
        <v>0</v>
      </c>
      <c r="C100"/>
    </row>
    <row r="101" spans="1:3" x14ac:dyDescent="0.25">
      <c r="A101" s="16" t="s">
        <v>25</v>
      </c>
      <c r="B101" s="70">
        <v>0</v>
      </c>
      <c r="C101"/>
    </row>
    <row r="102" spans="1:3" x14ac:dyDescent="0.25">
      <c r="A102" s="16" t="s">
        <v>26</v>
      </c>
      <c r="B102" s="52">
        <v>0</v>
      </c>
      <c r="C102"/>
    </row>
    <row r="103" spans="1:3" x14ac:dyDescent="0.25">
      <c r="A103" s="12" t="s">
        <v>81</v>
      </c>
      <c r="B103" s="70">
        <v>9015998.2400000002</v>
      </c>
      <c r="C103"/>
    </row>
    <row r="104" spans="1:3" s="49" customFormat="1" x14ac:dyDescent="0.25">
      <c r="A104" s="55" t="s">
        <v>21</v>
      </c>
      <c r="B104" s="50">
        <v>0</v>
      </c>
    </row>
    <row r="105" spans="1:3" s="49" customFormat="1" x14ac:dyDescent="0.25">
      <c r="A105" s="55" t="s">
        <v>117</v>
      </c>
      <c r="B105" s="52">
        <v>78314.03</v>
      </c>
    </row>
    <row r="106" spans="1:3" s="49" customFormat="1" x14ac:dyDescent="0.25">
      <c r="A106" s="55" t="s">
        <v>115</v>
      </c>
      <c r="B106" s="52">
        <v>6044.36</v>
      </c>
    </row>
    <row r="107" spans="1:3" s="49" customFormat="1" x14ac:dyDescent="0.25">
      <c r="A107" s="55" t="s">
        <v>116</v>
      </c>
      <c r="B107" s="52">
        <v>29414.02</v>
      </c>
    </row>
    <row r="108" spans="1:3" s="49" customFormat="1" x14ac:dyDescent="0.25">
      <c r="A108" s="57" t="s">
        <v>27</v>
      </c>
      <c r="B108" s="50">
        <v>0</v>
      </c>
    </row>
    <row r="109" spans="1:3" x14ac:dyDescent="0.25">
      <c r="A109" s="26" t="s">
        <v>46</v>
      </c>
      <c r="B109" s="22">
        <f>B97</f>
        <v>0</v>
      </c>
      <c r="C109"/>
    </row>
    <row r="110" spans="1:3" x14ac:dyDescent="0.25">
      <c r="A110" s="2" t="s">
        <v>47</v>
      </c>
      <c r="B110" s="22"/>
      <c r="C110"/>
    </row>
    <row r="111" spans="1:3" x14ac:dyDescent="0.25">
      <c r="A111" s="26" t="s">
        <v>48</v>
      </c>
      <c r="B111" s="22">
        <f>B110</f>
        <v>0</v>
      </c>
      <c r="C111"/>
    </row>
    <row r="112" spans="1:3" x14ac:dyDescent="0.25">
      <c r="A112" s="23" t="s">
        <v>49</v>
      </c>
      <c r="B112" s="32">
        <v>13826324.949999999</v>
      </c>
      <c r="C112"/>
    </row>
    <row r="113" spans="1:3" s="28" customFormat="1" x14ac:dyDescent="0.25">
      <c r="A113" s="26"/>
      <c r="B113" s="27"/>
    </row>
    <row r="114" spans="1:3" x14ac:dyDescent="0.25">
      <c r="A114" s="23" t="s">
        <v>50</v>
      </c>
      <c r="B114" s="33"/>
      <c r="C114"/>
    </row>
    <row r="115" spans="1:3" x14ac:dyDescent="0.25">
      <c r="A115" s="23" t="s">
        <v>51</v>
      </c>
      <c r="B115" s="23"/>
      <c r="C115"/>
    </row>
    <row r="116" spans="1:3" s="49" customFormat="1" x14ac:dyDescent="0.25">
      <c r="A116" s="62" t="s">
        <v>52</v>
      </c>
      <c r="B116" s="52">
        <v>1244816.6100000001</v>
      </c>
    </row>
    <row r="117" spans="1:3" s="49" customFormat="1" x14ac:dyDescent="0.25">
      <c r="A117" s="63" t="s">
        <v>53</v>
      </c>
      <c r="B117" s="52">
        <v>3596786.28</v>
      </c>
    </row>
    <row r="118" spans="1:3" s="49" customFormat="1" x14ac:dyDescent="0.25">
      <c r="A118" s="63" t="s">
        <v>54</v>
      </c>
      <c r="B118" s="52">
        <v>506278.08</v>
      </c>
    </row>
    <row r="119" spans="1:3" s="49" customFormat="1" x14ac:dyDescent="0.25">
      <c r="A119" s="63" t="s">
        <v>97</v>
      </c>
      <c r="B119" s="52">
        <v>2812258.04</v>
      </c>
    </row>
    <row r="120" spans="1:3" s="49" customFormat="1" x14ac:dyDescent="0.25">
      <c r="A120" s="62" t="s">
        <v>55</v>
      </c>
      <c r="B120" s="51">
        <v>0</v>
      </c>
    </row>
    <row r="121" spans="1:3" s="49" customFormat="1" x14ac:dyDescent="0.25">
      <c r="A121" s="62" t="s">
        <v>56</v>
      </c>
      <c r="B121" s="52">
        <v>267344.14</v>
      </c>
    </row>
    <row r="122" spans="1:3" s="49" customFormat="1" x14ac:dyDescent="0.25">
      <c r="A122" s="62" t="s">
        <v>57</v>
      </c>
      <c r="B122" s="52">
        <v>893316</v>
      </c>
    </row>
    <row r="123" spans="1:3" s="49" customFormat="1" ht="30" customHeight="1" x14ac:dyDescent="0.25">
      <c r="A123" s="64" t="s">
        <v>58</v>
      </c>
      <c r="B123" s="51">
        <v>0</v>
      </c>
    </row>
    <row r="124" spans="1:3" s="49" customFormat="1" x14ac:dyDescent="0.25">
      <c r="A124" s="65" t="s">
        <v>103</v>
      </c>
      <c r="B124" s="51">
        <v>0</v>
      </c>
    </row>
    <row r="125" spans="1:3" s="49" customFormat="1" x14ac:dyDescent="0.25">
      <c r="A125" s="65" t="s">
        <v>59</v>
      </c>
      <c r="B125" s="52">
        <v>23640.63</v>
      </c>
    </row>
    <row r="126" spans="1:3" s="49" customFormat="1" x14ac:dyDescent="0.25">
      <c r="A126" s="65" t="s">
        <v>60</v>
      </c>
      <c r="B126" s="52">
        <v>2931.9</v>
      </c>
    </row>
    <row r="127" spans="1:3" s="49" customFormat="1" x14ac:dyDescent="0.25">
      <c r="A127" s="65" t="s">
        <v>61</v>
      </c>
      <c r="B127" s="52">
        <v>13.56</v>
      </c>
    </row>
    <row r="128" spans="1:3" s="49" customFormat="1" x14ac:dyDescent="0.25">
      <c r="A128" s="65" t="s">
        <v>62</v>
      </c>
      <c r="B128" s="61">
        <v>1117.9000000000001</v>
      </c>
    </row>
    <row r="129" spans="1:3" s="49" customFormat="1" x14ac:dyDescent="0.25">
      <c r="A129" s="65" t="s">
        <v>95</v>
      </c>
      <c r="B129" s="52"/>
    </row>
    <row r="130" spans="1:3" s="49" customFormat="1" x14ac:dyDescent="0.25">
      <c r="A130" s="65" t="s">
        <v>63</v>
      </c>
      <c r="B130" s="52">
        <v>4000</v>
      </c>
    </row>
    <row r="131" spans="1:3" x14ac:dyDescent="0.25">
      <c r="A131" s="66" t="s">
        <v>38</v>
      </c>
      <c r="B131" s="51">
        <v>0</v>
      </c>
      <c r="C131"/>
    </row>
    <row r="132" spans="1:3" x14ac:dyDescent="0.25">
      <c r="A132" s="66" t="s">
        <v>98</v>
      </c>
      <c r="B132" s="51">
        <v>8758.24</v>
      </c>
      <c r="C132"/>
    </row>
    <row r="133" spans="1:3" x14ac:dyDescent="0.25">
      <c r="A133" s="66" t="s">
        <v>99</v>
      </c>
      <c r="B133" s="51">
        <v>73920</v>
      </c>
      <c r="C133"/>
    </row>
    <row r="134" spans="1:3" x14ac:dyDescent="0.25">
      <c r="A134" s="66" t="s">
        <v>64</v>
      </c>
      <c r="B134" s="51">
        <v>0</v>
      </c>
      <c r="C134"/>
    </row>
    <row r="135" spans="1:3" s="49" customFormat="1" x14ac:dyDescent="0.25">
      <c r="A135" s="53" t="s">
        <v>94</v>
      </c>
      <c r="B135" s="52">
        <v>3691.7</v>
      </c>
    </row>
    <row r="136" spans="1:3" s="49" customFormat="1" x14ac:dyDescent="0.25">
      <c r="A136" s="54" t="s">
        <v>65</v>
      </c>
      <c r="B136" s="61">
        <v>307.86</v>
      </c>
    </row>
    <row r="137" spans="1:3" s="49" customFormat="1" x14ac:dyDescent="0.25">
      <c r="A137" s="67" t="s">
        <v>66</v>
      </c>
      <c r="B137" s="69">
        <v>9439180.9399999995</v>
      </c>
    </row>
    <row r="138" spans="1:3" x14ac:dyDescent="0.25">
      <c r="A138" s="68"/>
      <c r="B138" s="52"/>
      <c r="C138"/>
    </row>
    <row r="139" spans="1:3" x14ac:dyDescent="0.25">
      <c r="A139" s="23" t="s">
        <v>67</v>
      </c>
      <c r="B139" s="23"/>
      <c r="C139"/>
    </row>
    <row r="140" spans="1:3" x14ac:dyDescent="0.25">
      <c r="A140" s="34" t="s">
        <v>68</v>
      </c>
      <c r="B140" s="18">
        <v>0</v>
      </c>
      <c r="C140"/>
    </row>
    <row r="141" spans="1:3" x14ac:dyDescent="0.25">
      <c r="A141" s="34" t="s">
        <v>69</v>
      </c>
      <c r="B141" s="18">
        <v>0</v>
      </c>
      <c r="C141"/>
    </row>
    <row r="142" spans="1:3" x14ac:dyDescent="0.25">
      <c r="A142" s="31" t="s">
        <v>70</v>
      </c>
      <c r="B142" s="35">
        <v>0</v>
      </c>
      <c r="C142"/>
    </row>
    <row r="143" spans="1:3" x14ac:dyDescent="0.25">
      <c r="A143" s="31" t="s">
        <v>71</v>
      </c>
      <c r="B143" s="35">
        <v>0</v>
      </c>
      <c r="C143"/>
    </row>
    <row r="144" spans="1:3" x14ac:dyDescent="0.25">
      <c r="A144" s="26" t="s">
        <v>72</v>
      </c>
      <c r="B144" s="20">
        <f>B140+B141+B142+B143</f>
        <v>0</v>
      </c>
      <c r="C144"/>
    </row>
    <row r="145" spans="1:3" ht="14.25" customHeight="1" x14ac:dyDescent="0.25">
      <c r="A145" s="26" t="s">
        <v>73</v>
      </c>
      <c r="B145" s="20">
        <f>B137+B144</f>
        <v>9439180.9399999995</v>
      </c>
      <c r="C145"/>
    </row>
    <row r="146" spans="1:3" x14ac:dyDescent="0.25">
      <c r="A146" s="26"/>
      <c r="B146" s="22"/>
      <c r="C146"/>
    </row>
    <row r="147" spans="1:3" x14ac:dyDescent="0.25">
      <c r="A147" s="29" t="s">
        <v>74</v>
      </c>
      <c r="B147" s="30"/>
      <c r="C147"/>
    </row>
    <row r="148" spans="1:3" x14ac:dyDescent="0.25">
      <c r="A148" s="34" t="s">
        <v>75</v>
      </c>
      <c r="B148" s="22">
        <v>0</v>
      </c>
      <c r="C148"/>
    </row>
    <row r="149" spans="1:3" x14ac:dyDescent="0.25">
      <c r="A149" s="34" t="s">
        <v>76</v>
      </c>
      <c r="B149" s="36">
        <v>0</v>
      </c>
      <c r="C149"/>
    </row>
    <row r="150" spans="1:3" x14ac:dyDescent="0.25">
      <c r="A150" s="37" t="s">
        <v>77</v>
      </c>
      <c r="B150" s="38">
        <f>B148+B149</f>
        <v>0</v>
      </c>
      <c r="C150"/>
    </row>
    <row r="151" spans="1:3" s="28" customFormat="1" x14ac:dyDescent="0.25">
      <c r="A151" s="75"/>
      <c r="B151" s="75"/>
    </row>
    <row r="152" spans="1:3" x14ac:dyDescent="0.25">
      <c r="A152" s="10" t="s">
        <v>109</v>
      </c>
      <c r="C152"/>
    </row>
    <row r="153" spans="1:3" x14ac:dyDescent="0.25">
      <c r="A153" s="39" t="s">
        <v>78</v>
      </c>
      <c r="B153" s="40"/>
      <c r="C153"/>
    </row>
    <row r="154" spans="1:3" x14ac:dyDescent="0.25">
      <c r="A154" s="39" t="s">
        <v>79</v>
      </c>
      <c r="C154"/>
    </row>
    <row r="155" spans="1:3" s="49" customFormat="1" x14ac:dyDescent="0.25">
      <c r="A155" s="55" t="s">
        <v>15</v>
      </c>
      <c r="B155" s="56">
        <v>0</v>
      </c>
    </row>
    <row r="156" spans="1:3" s="49" customFormat="1" x14ac:dyDescent="0.25">
      <c r="A156" s="55" t="s">
        <v>16</v>
      </c>
      <c r="B156" s="56">
        <v>0</v>
      </c>
    </row>
    <row r="157" spans="1:3" s="49" customFormat="1" x14ac:dyDescent="0.25">
      <c r="A157" s="55" t="s">
        <v>101</v>
      </c>
      <c r="B157" s="56">
        <v>0</v>
      </c>
    </row>
    <row r="158" spans="1:3" s="49" customFormat="1" x14ac:dyDescent="0.25">
      <c r="A158" s="55" t="s">
        <v>17</v>
      </c>
      <c r="B158" s="56">
        <v>0</v>
      </c>
    </row>
    <row r="159" spans="1:3" s="49" customFormat="1" x14ac:dyDescent="0.25">
      <c r="A159" s="55" t="s">
        <v>119</v>
      </c>
      <c r="B159" s="56">
        <v>362.6</v>
      </c>
    </row>
    <row r="160" spans="1:3" s="49" customFormat="1" x14ac:dyDescent="0.25">
      <c r="A160" s="55" t="s">
        <v>120</v>
      </c>
      <c r="B160" s="56">
        <v>0</v>
      </c>
    </row>
    <row r="161" spans="1:3" s="49" customFormat="1" x14ac:dyDescent="0.25">
      <c r="A161" s="55" t="s">
        <v>121</v>
      </c>
      <c r="B161" s="56">
        <v>0.01</v>
      </c>
    </row>
    <row r="162" spans="1:3" s="49" customFormat="1" x14ac:dyDescent="0.25">
      <c r="A162" s="55" t="s">
        <v>18</v>
      </c>
      <c r="B162" s="56">
        <v>37024.75</v>
      </c>
    </row>
    <row r="163" spans="1:3" s="49" customFormat="1" x14ac:dyDescent="0.25">
      <c r="A163" s="55" t="s">
        <v>19</v>
      </c>
      <c r="B163" s="56">
        <v>314.17</v>
      </c>
    </row>
    <row r="164" spans="1:3" s="49" customFormat="1" x14ac:dyDescent="0.25">
      <c r="A164" s="55" t="s">
        <v>107</v>
      </c>
      <c r="B164" s="56">
        <v>46.98</v>
      </c>
    </row>
    <row r="165" spans="1:3" s="49" customFormat="1" x14ac:dyDescent="0.25">
      <c r="A165" s="55" t="s">
        <v>21</v>
      </c>
      <c r="B165" s="61">
        <v>0</v>
      </c>
    </row>
    <row r="166" spans="1:3" x14ac:dyDescent="0.25">
      <c r="A166" s="39" t="s">
        <v>80</v>
      </c>
      <c r="B166" s="52"/>
      <c r="C166"/>
    </row>
    <row r="167" spans="1:3" s="49" customFormat="1" x14ac:dyDescent="0.25">
      <c r="A167" s="55" t="s">
        <v>23</v>
      </c>
      <c r="B167" s="52">
        <v>0</v>
      </c>
    </row>
    <row r="168" spans="1:3" s="49" customFormat="1" x14ac:dyDescent="0.25">
      <c r="A168" s="55" t="s">
        <v>24</v>
      </c>
      <c r="B168" s="52">
        <v>2393369.42</v>
      </c>
    </row>
    <row r="169" spans="1:3" s="49" customFormat="1" x14ac:dyDescent="0.25">
      <c r="A169" s="55" t="s">
        <v>106</v>
      </c>
      <c r="B169" s="52">
        <v>0</v>
      </c>
    </row>
    <row r="170" spans="1:3" s="49" customFormat="1" x14ac:dyDescent="0.25">
      <c r="A170" s="55" t="s">
        <v>25</v>
      </c>
      <c r="B170" s="61">
        <v>0</v>
      </c>
    </row>
    <row r="171" spans="1:3" s="49" customFormat="1" x14ac:dyDescent="0.25">
      <c r="A171" s="55" t="s">
        <v>26</v>
      </c>
      <c r="B171" s="52">
        <v>1086357.7</v>
      </c>
    </row>
    <row r="172" spans="1:3" s="49" customFormat="1" x14ac:dyDescent="0.25">
      <c r="A172" s="55" t="s">
        <v>81</v>
      </c>
      <c r="B172" s="52">
        <v>23167710.960000001</v>
      </c>
    </row>
    <row r="173" spans="1:3" s="49" customFormat="1" x14ac:dyDescent="0.25">
      <c r="A173" s="55" t="s">
        <v>82</v>
      </c>
      <c r="B173" s="52">
        <v>0</v>
      </c>
    </row>
    <row r="174" spans="1:3" s="49" customFormat="1" x14ac:dyDescent="0.25">
      <c r="A174" s="55" t="s">
        <v>114</v>
      </c>
      <c r="B174" s="52">
        <v>12253654.289999999</v>
      </c>
    </row>
    <row r="175" spans="1:3" s="49" customFormat="1" x14ac:dyDescent="0.25">
      <c r="A175" s="55" t="s">
        <v>115</v>
      </c>
      <c r="B175" s="52">
        <v>1132612.48</v>
      </c>
    </row>
    <row r="176" spans="1:3" s="49" customFormat="1" x14ac:dyDescent="0.25">
      <c r="A176" s="55" t="s">
        <v>122</v>
      </c>
      <c r="B176" s="52">
        <v>57846.47</v>
      </c>
    </row>
    <row r="177" spans="1:3" s="49" customFormat="1" x14ac:dyDescent="0.25">
      <c r="A177" s="55" t="s">
        <v>27</v>
      </c>
      <c r="B177" s="52">
        <v>0.02</v>
      </c>
    </row>
    <row r="178" spans="1:3" x14ac:dyDescent="0.25">
      <c r="A178" s="37" t="s">
        <v>83</v>
      </c>
      <c r="B178" s="48">
        <v>40129299.850000001</v>
      </c>
      <c r="C178"/>
    </row>
    <row r="179" spans="1:3" x14ac:dyDescent="0.25">
      <c r="A179" s="42" t="s">
        <v>84</v>
      </c>
      <c r="B179" s="43"/>
    </row>
    <row r="180" spans="1:3" x14ac:dyDescent="0.25">
      <c r="A180" s="44" t="s">
        <v>85</v>
      </c>
      <c r="B180" s="45"/>
    </row>
    <row r="181" spans="1:3" x14ac:dyDescent="0.25">
      <c r="A181" s="46" t="s">
        <v>86</v>
      </c>
      <c r="B181" s="41">
        <v>0</v>
      </c>
    </row>
    <row r="182" spans="1:3" x14ac:dyDescent="0.25">
      <c r="A182" s="46" t="s">
        <v>87</v>
      </c>
      <c r="B182" s="41">
        <v>0</v>
      </c>
    </row>
    <row r="183" spans="1:3" x14ac:dyDescent="0.25">
      <c r="A183" s="46" t="s">
        <v>88</v>
      </c>
      <c r="B183" s="41">
        <v>0</v>
      </c>
    </row>
    <row r="184" spans="1:3" x14ac:dyDescent="0.25">
      <c r="A184" s="44" t="s">
        <v>89</v>
      </c>
      <c r="B184" s="47">
        <f>B181+B182+B183</f>
        <v>0</v>
      </c>
    </row>
    <row r="185" spans="1:3" x14ac:dyDescent="0.25">
      <c r="A185" s="71" t="s">
        <v>90</v>
      </c>
      <c r="B185" s="71"/>
    </row>
    <row r="186" spans="1:3" x14ac:dyDescent="0.25">
      <c r="A186" s="71"/>
      <c r="B186" s="71"/>
    </row>
    <row r="187" spans="1:3" x14ac:dyDescent="0.25">
      <c r="A187" s="71"/>
      <c r="B187" s="71"/>
    </row>
    <row r="188" spans="1:3" x14ac:dyDescent="0.25">
      <c r="A188" t="s">
        <v>91</v>
      </c>
    </row>
    <row r="190" spans="1:3" x14ac:dyDescent="0.25">
      <c r="A190" t="s">
        <v>92</v>
      </c>
      <c r="B190" t="s">
        <v>93</v>
      </c>
    </row>
  </sheetData>
  <mergeCells count="11">
    <mergeCell ref="A1:B1"/>
    <mergeCell ref="A2:B7"/>
    <mergeCell ref="A8:B9"/>
    <mergeCell ref="A10:B10"/>
    <mergeCell ref="A12:B12"/>
    <mergeCell ref="A185:B187"/>
    <mergeCell ref="A14:B14"/>
    <mergeCell ref="A17:B17"/>
    <mergeCell ref="A22:B22"/>
    <mergeCell ref="B23:B24"/>
    <mergeCell ref="A151:B15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1000125</xdr:colOff>
                <xdr:row>0</xdr:row>
                <xdr:rowOff>142875</xdr:rowOff>
              </from>
              <to>
                <xdr:col>1</xdr:col>
                <xdr:colOff>3105150</xdr:colOff>
                <xdr:row>0</xdr:row>
                <xdr:rowOff>1352550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83E4-DE9A-473A-B9E1-DB1ED0B9349C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12.2023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11</cp:revision>
  <cp:lastPrinted>2021-10-21T14:05:25Z</cp:lastPrinted>
  <dcterms:created xsi:type="dcterms:W3CDTF">2021-09-23T15:15:02Z</dcterms:created>
  <dcterms:modified xsi:type="dcterms:W3CDTF">2024-01-12T12:06:26Z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