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svrv\OneDrive\Área de Trabalho\RAQUEL\TRANSPARENCIA\6HUTRIN\2023\11-2023-TRANSPARENCIA-NOVEMBRO-IMED-HETRIN\"/>
    </mc:Choice>
  </mc:AlternateContent>
  <xr:revisionPtr revIDLastSave="0" documentId="8_{34B8C542-466A-4CBB-BA49-3F4057E5F4BE}" xr6:coauthVersionLast="47" xr6:coauthVersionMax="47" xr10:uidLastSave="{00000000-0000-0000-0000-000000000000}"/>
  <bookViews>
    <workbookView xWindow="-120" yWindow="-120" windowWidth="20730" windowHeight="11040" tabRatio="500" xr2:uid="{00000000-000D-0000-FFFF-FFFF00000000}"/>
  </bookViews>
  <sheets>
    <sheet name="11.2023" sheetId="1" r:id="rId1"/>
    <sheet name="Planilha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47" i="1" l="1"/>
  <c r="B181" i="1"/>
  <c r="B141" i="1"/>
  <c r="B142" i="1" s="1"/>
  <c r="B108" i="1"/>
  <c r="B106" i="1"/>
  <c r="B75" i="1"/>
</calcChain>
</file>

<file path=xl/sharedStrings.xml><?xml version="1.0" encoding="utf-8"?>
<sst xmlns="http://schemas.openxmlformats.org/spreadsheetml/2006/main" count="170" uniqueCount="124">
  <si>
    <t>Relatório Mensal Comparativo de Recursos Recebidos, Gastos e Devolvidos ao Poder Público</t>
  </si>
  <si>
    <t>Metodologia de Avaliação da Transparência Ativa e Passiva - Organizações sem fins lucrativos que recebem recursos públicos e seus respectivos órgãos supervisores  - CGE/TCE- 2ª Edição -  2021 - Item  3.9/Financeiro                                                                                                                                                                                                                                                                                                           Fundamento legal: Item 12.1.p da Minuta Padrão do Contrato de Gestão-PGE e Item 31, anexo II da Resolução Normativa nº 013/2017 TCE-GO // Item 3.9 da Metodologia de avaliação O.S. CGE-TCE 2021 // Art. 6º, §3º, III da Lei Estadual n° 18.025/2013</t>
  </si>
  <si>
    <t>NOME DO ÓRGÃO PÚBLICO/CONTRATANTE: Secretária  de Estado da Saúde - SES</t>
  </si>
  <si>
    <t>CNPJ:02.529.964/0001-57</t>
  </si>
  <si>
    <t>NOME DA ORGANIZAÇÃO SOCIAL/CONTRATADA: Instituto de Medicina Estudo e Desenvolvimento - IMED</t>
  </si>
  <si>
    <t>CNPJ: 19.324.171/0001-02</t>
  </si>
  <si>
    <t>NOME DA UNIDADE GERIDA:  Hospital de Urgências de Trindade - Hutrin</t>
  </si>
  <si>
    <t>CNPJ: 19.324.171/0004-47</t>
  </si>
  <si>
    <t>CONTRATO DE GESTÃO/ADITIVO Nº: 037/2021</t>
  </si>
  <si>
    <t>PREVISÃO DE REPASSE MENSAL DO CONTRATO DE GESTÃO/ADITIVO - INVESTIMENTO :R$ 0,00</t>
  </si>
  <si>
    <t>Relatório Financeiro Mensal</t>
  </si>
  <si>
    <t>Em Reais</t>
  </si>
  <si>
    <t xml:space="preserve">1. SALDO BANCÁRIO ANTERIOR  </t>
  </si>
  <si>
    <t>1.1 Caixa</t>
  </si>
  <si>
    <t>1.2 Banco conta movimento  (DETALHAR NÚMERO DA CONTA E FINALIDADE -SE CUSTEIO OU INVESTIMENTO)</t>
  </si>
  <si>
    <t>C.E.F AG:0238   C/C 5036-8</t>
  </si>
  <si>
    <t>SANTANDER AG:2175 C/C 13006666-9</t>
  </si>
  <si>
    <t>FUNDO FIXO</t>
  </si>
  <si>
    <t xml:space="preserve">C.E.F AG:0238 C/C:5030-9 </t>
  </si>
  <si>
    <t>SANTANDER  AG:3410 SUPER DIGITAL:77005308-4</t>
  </si>
  <si>
    <t>XP INVESTIMENTOS 640167-2</t>
  </si>
  <si>
    <t>XP INVESTIMENTOS 589626-0</t>
  </si>
  <si>
    <t>1.3 Aplicações financeiras  (DETALHAR NÚMERO DA CONTA E FINALIDADE -SE CUSTEIO OU INVESTIMENTO)</t>
  </si>
  <si>
    <t>C.E.F AG:0238 CONT APLIC :5036-8</t>
  </si>
  <si>
    <t xml:space="preserve">SANTANDER AG:2175 CONT APLIC:13006666-9 </t>
  </si>
  <si>
    <t>C.E.F AG 0238 CONT APLIC: 5030-9</t>
  </si>
  <si>
    <t xml:space="preserve">SANTANDER CDB 13006666-9 - 3% DA FOLHA </t>
  </si>
  <si>
    <t xml:space="preserve">C.E.F AG: 0238 CONT APLIC: 5036-8 AUTOMATICA </t>
  </si>
  <si>
    <t>SALDO ANTERIOR (1= 1.1 + 1.2 + 1.3)</t>
  </si>
  <si>
    <t>2.ENTRADAS DE RECURSOS FINANCEIROS</t>
  </si>
  <si>
    <t>2.1 Repasse - CUSTEIO  (C.E.F AG:0238   C/C 5036-8)</t>
  </si>
  <si>
    <t>2.2 Repasse - INVESTIMENTO (DETALHAR NÚMERO DA CONTA )</t>
  </si>
  <si>
    <t>2.3 Rendimento sobre Aplicação Financeiras - CUSTEIO (DETALHAR NÚMERO DA CONTA)</t>
  </si>
  <si>
    <t>2.4 Rendimento sobre Aplicação Financeiras - INVESTIMENTO (DETALHAR NÚMERO DA CONTA)</t>
  </si>
  <si>
    <t>2.5 Outras entradas (ex: convênio, doações - especificar)</t>
  </si>
  <si>
    <t>Recuperação de Despesas</t>
  </si>
  <si>
    <t>Desbloqueio Bancário</t>
  </si>
  <si>
    <t>Devolução do saldo de caixa</t>
  </si>
  <si>
    <t>Aporte para Caixa</t>
  </si>
  <si>
    <t>TOTAL DE ENTRADAS (2= 2.1 + 2.2 + 2.3 + 2.4 + 2.5)</t>
  </si>
  <si>
    <t>3. RESGATE APLICAÇÃO FINANCEIRA</t>
  </si>
  <si>
    <t>3.1 Resgate Aplicação - CUSTEIO  (DETALHAR NÚMERO DA CONTA)</t>
  </si>
  <si>
    <t>3.2 Resgate Aplicação - INVESTIMENTO (DETALHAR NÚMERO DA CONTA )</t>
  </si>
  <si>
    <t>TOTAL DOS RESGATES (3= 3.1 + 3.2)</t>
  </si>
  <si>
    <t>4. APLICAÇÃO FINANCEIRA</t>
  </si>
  <si>
    <t>4.1 Aplicação Financeira - CUSTEIO  (DETALHAR NÚMERO DA CONTA)</t>
  </si>
  <si>
    <t xml:space="preserve">TOTAL APLICAÇÃO FINANCEIRA- CUSTEIO </t>
  </si>
  <si>
    <t>4.2 Aplicação Financeira  - INVESTIMENTO (DETALHAR NÚMERO DA CONTA )</t>
  </si>
  <si>
    <t>TOTAL APLICAÇÃO FINANCEIRA- INVESTIMENTO</t>
  </si>
  <si>
    <t>TOTAL DAS APLICAÇÕES FINANCEIRAS (4= 4.1+4.2)</t>
  </si>
  <si>
    <t>5. SAÍDAS DE RECURSOS FINANCEIROS</t>
  </si>
  <si>
    <t>5.1 PAGAMENTOS REALIZADOS - CUSTEIO</t>
  </si>
  <si>
    <t>5.1.1 Pessoal</t>
  </si>
  <si>
    <t>5.1.2 Serviços</t>
  </si>
  <si>
    <t>5.1.3 Materiais e Insumos</t>
  </si>
  <si>
    <t xml:space="preserve">5.1.4 Bloqueio Judicial </t>
  </si>
  <si>
    <t>5.1.5 Tributos: Impostos,Taxas e Contribuições</t>
  </si>
  <si>
    <t>5.1.6 Encargos Sociais</t>
  </si>
  <si>
    <t>5.1.7 Despesa Administrativa quando O.S. e unidade gerida se situarem em localidades diversas (Item 12.1.v da Minuta Padrão do Contrato de Gestão – PGE).</t>
  </si>
  <si>
    <t>Concessionárias (Água, luz e telefonia)</t>
  </si>
  <si>
    <t>Rescisões Trabalhistas</t>
  </si>
  <si>
    <t>Encargos Sobre Rescisão Trabalhista</t>
  </si>
  <si>
    <t>Despesas Bancárias</t>
  </si>
  <si>
    <t>Alugueis</t>
  </si>
  <si>
    <t>Devolução de verba ao poder público</t>
  </si>
  <si>
    <t xml:space="preserve">IRRF/IOF S/Aplicação Financeira </t>
  </si>
  <si>
    <r>
      <rPr>
        <b/>
        <sz val="11"/>
        <color rgb="FF000000"/>
        <rFont val="Calibri"/>
        <family val="2"/>
        <charset val="1"/>
      </rPr>
      <t>TOTAL DE PAGAMENTOS - CUSTEIO</t>
    </r>
    <r>
      <rPr>
        <b/>
        <sz val="11"/>
        <color rgb="FFFF0000"/>
        <rFont val="Calibri"/>
        <family val="2"/>
        <charset val="1"/>
      </rPr>
      <t xml:space="preserve"> </t>
    </r>
    <r>
      <rPr>
        <b/>
        <sz val="11"/>
        <rFont val="Calibri"/>
        <family val="2"/>
        <charset val="1"/>
      </rPr>
      <t>(5= 5.1.1 +5.1.2 + 5.1.3 + 5.1.4 + 5.1.5 +5.1.6 + 5.17 + 5.1.8)</t>
    </r>
  </si>
  <si>
    <t>5.2 PAGAMENTOS REALIZADOS - INVESTIMENTOS</t>
  </si>
  <si>
    <t>5.2.1 Aquisições de Bens (equipamentos, mobiliários,etc)</t>
  </si>
  <si>
    <t>5.2.2 Aquisições de Bens Imobilizados</t>
  </si>
  <si>
    <t>5.2.3 Aquisições Direito de Uso de Software</t>
  </si>
  <si>
    <t>5.2.4 Outros (discriminar)</t>
  </si>
  <si>
    <t>TOTAL DE PAGAMENTOS - INVESTIMENTO (5.2= 5.2.1 + 5.2.2 + 5.2.3 + 5.2.4)</t>
  </si>
  <si>
    <t>TOTAL GERAL DOS PAGAMENTOS (5=5.1+5.2)</t>
  </si>
  <si>
    <t>6.VALORES DEVOLVIDOS À CONTRATANTE</t>
  </si>
  <si>
    <t xml:space="preserve">6.1 Valores Devolvidos à Contratante - CUSTEIO </t>
  </si>
  <si>
    <t>6.2 Valores Devolvidos à Contratante -INVESTIMENTO</t>
  </si>
  <si>
    <t>TOTAL VALORES DEVOLVIDOS (6= 6.1 + 6.2)</t>
  </si>
  <si>
    <t>7.1 Caixa</t>
  </si>
  <si>
    <t>7.2. Banco Conta Movimento  (DETALHAR NÚMERO DA CONTA E FINALIDADE -SE CUSTEIO OU INVESTIMENTO)</t>
  </si>
  <si>
    <t>7.3 Aplicações Financeiras  (DETALHAR NÚMERO DA CONTA E FINALIDADE -SE CUSTEIO OU INVESTIMENTO)</t>
  </si>
  <si>
    <t>XP FUNDO INVESTIMENTOS 640167-2</t>
  </si>
  <si>
    <t>XP FUNDO INVESTIMENTOS 589626-0</t>
  </si>
  <si>
    <t xml:space="preserve">SALDO BANCÁRIO FINAL : 7= (1+2) -(4+5+6)  </t>
  </si>
  <si>
    <t>Fonte: Extratos bancários e Balancete Contábil.</t>
  </si>
  <si>
    <t>8.INFORMAÇÕES COMPLEMENTARES - GLOSAS</t>
  </si>
  <si>
    <t>8.1 Glosa - servidores cedidos</t>
  </si>
  <si>
    <t>8.2 Glosa - não cumprimento das metas</t>
  </si>
  <si>
    <t>8.3 Glosa - outras (discriminar)</t>
  </si>
  <si>
    <t>TOTAL DAS GLOSAS</t>
  </si>
  <si>
    <t xml:space="preserve">9.Nota Explicativa: </t>
  </si>
  <si>
    <t xml:space="preserve">Assinatura do Resposável pela Area financeira (obrigatória): </t>
  </si>
  <si>
    <t xml:space="preserve">Assinatura do Contador: </t>
  </si>
  <si>
    <t>Lotal/Data da emissão</t>
  </si>
  <si>
    <t>Vale Transporte</t>
  </si>
  <si>
    <t>Pensões Alimentícias</t>
  </si>
  <si>
    <t>desbloqueio Judicial</t>
  </si>
  <si>
    <t xml:space="preserve">Investimetos </t>
  </si>
  <si>
    <t>Custas Processuais</t>
  </si>
  <si>
    <t>Reembolso de Despesas</t>
  </si>
  <si>
    <t>C/C XP INVESTIMENTO 589626-1</t>
  </si>
  <si>
    <t>C.E.F. AG:0238 C/C 2001-1</t>
  </si>
  <si>
    <t>C.E.F. AG: 0238 C/C 2001-1</t>
  </si>
  <si>
    <t>5.1.8 Outros (Outros Fornecedores)</t>
  </si>
  <si>
    <t>C.E.F.AG: 003 CONTA APLIC: 2001</t>
  </si>
  <si>
    <t>C.E.F AG: 003 CONTA APLIC.2001 -1 CAIXA</t>
  </si>
  <si>
    <t>C.E.F AG: 003 CONTA: 2001-1 GIRO APLIC</t>
  </si>
  <si>
    <t>XP C/C  INVESTIMENTOS 640167-2</t>
  </si>
  <si>
    <t>C.E.F. AG. 0238 CONTA APLIC:2001-1 GIRO</t>
  </si>
  <si>
    <t>7.SALDO BANCÁRIO FINAL EM 31/10/2023</t>
  </si>
  <si>
    <t>Recursos Extracontratuais</t>
  </si>
  <si>
    <t>VIGÊNCIA DO CONTRATO DE GESTÃO/TERMO ADITIVO:                                                             INÍCIO:    25/08/2023        E         TÉRMINO  24/08/2027</t>
  </si>
  <si>
    <t>PREVISÃO DE REPASSE MENSAL DO CONTRATO DE GESTÃO/ADITIVO - CUSTEIO : R$ 5.796.227,99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</si>
  <si>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</si>
  <si>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Competência: NOVEMBRO/2023</t>
  </si>
  <si>
    <t>CONTA APLICAÇÃO 6869-1 CUSTEIO</t>
  </si>
  <si>
    <t>CONTA APLICAÇÃO 6870-5 INVESTIMENTO</t>
  </si>
  <si>
    <t>CONTA APLICAÇÃO 6871-3 FUNDO RESCISORIO</t>
  </si>
  <si>
    <t>CONTA APLICAÇÃO 6869 -1 CUSTEIO</t>
  </si>
  <si>
    <t>CONTA APLICAÇÃO 2001-1</t>
  </si>
  <si>
    <t>C.E.F AG: 0012 C/C 6869-1 CUSTEIO</t>
  </si>
  <si>
    <t>C.E.F AG: 0012 C/C 6870-5 INVESTIMENTO</t>
  </si>
  <si>
    <t>C.E.F AG: 0012 C/C 6871 3 FUNDO RESCISORIO</t>
  </si>
  <si>
    <t>CONTA APLICAÇÃO 6871 -3 FUNDO RESCISORIO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</si>
</sst>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\-??_-;_-@_-"/>
  </numFmts>
  <fonts count="11" x14ac:knownFonts="1">
    <font>
      <sz val="11"/>
      <color rgb="FF000000"/>
      <name val="Calibri"/>
      <family val="2"/>
      <charset val="1"/>
    </font>
    <font>
      <b/>
      <sz val="18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20"/>
      <name val="Calibri"/>
      <family val="2"/>
      <charset val="1"/>
    </font>
    <font>
      <b/>
      <sz val="20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name val="Calibri"/>
      <family val="2"/>
      <charset val="1"/>
    </font>
    <font>
      <b/>
      <sz val="11"/>
      <color rgb="FFFF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7F7F7F"/>
        <bgColor rgb="FF666699"/>
      </patternFill>
    </fill>
    <fill>
      <patternFill patternType="solid">
        <fgColor rgb="FFFFFFFF"/>
        <bgColor rgb="FFF2F2F2"/>
      </patternFill>
    </fill>
    <fill>
      <patternFill patternType="solid">
        <fgColor rgb="FFA6A6A6"/>
        <bgColor rgb="FFBFBFBF"/>
      </patternFill>
    </fill>
    <fill>
      <patternFill patternType="solid">
        <fgColor rgb="FFBFBFBF"/>
        <bgColor rgb="FFCCCCFF"/>
      </patternFill>
    </fill>
    <fill>
      <patternFill patternType="solid">
        <fgColor rgb="FFF2F2F2"/>
        <bgColor rgb="FFFFFFFF"/>
      </patternFill>
    </fill>
    <fill>
      <patternFill patternType="solid">
        <fgColor theme="0"/>
        <b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9" fillId="0" borderId="0" applyBorder="0" applyProtection="0"/>
  </cellStyleXfs>
  <cellXfs count="79">
    <xf numFmtId="0" fontId="0" fillId="0" borderId="0" xfId="0"/>
    <xf numFmtId="4" fontId="0" fillId="0" borderId="0" xfId="0" applyNumberFormat="1" applyAlignment="1">
      <alignment horizontal="right"/>
    </xf>
    <xf numFmtId="0" fontId="0" fillId="3" borderId="1" xfId="0" applyFill="1" applyBorder="1" applyAlignment="1">
      <alignment vertical="center"/>
    </xf>
    <xf numFmtId="4" fontId="0" fillId="3" borderId="1" xfId="0" applyNumberFormat="1" applyFill="1" applyBorder="1" applyAlignment="1">
      <alignment horizontal="right"/>
    </xf>
    <xf numFmtId="0" fontId="0" fillId="3" borderId="1" xfId="0" applyFill="1" applyBorder="1"/>
    <xf numFmtId="0" fontId="3" fillId="3" borderId="1" xfId="0" applyFont="1" applyFill="1" applyBorder="1"/>
    <xf numFmtId="4" fontId="3" fillId="3" borderId="1" xfId="0" applyNumberFormat="1" applyFont="1" applyFill="1" applyBorder="1" applyAlignment="1">
      <alignment horizontal="left"/>
    </xf>
    <xf numFmtId="0" fontId="3" fillId="0" borderId="0" xfId="0" applyFont="1"/>
    <xf numFmtId="0" fontId="5" fillId="3" borderId="1" xfId="0" applyFont="1" applyFill="1" applyBorder="1" applyAlignment="1">
      <alignment horizontal="center" vertical="center"/>
    </xf>
    <xf numFmtId="0" fontId="7" fillId="3" borderId="1" xfId="0" applyFont="1" applyFill="1" applyBorder="1"/>
    <xf numFmtId="0" fontId="6" fillId="4" borderId="1" xfId="0" applyFont="1" applyFill="1" applyBorder="1" applyAlignment="1">
      <alignment horizontal="left" vertical="center"/>
    </xf>
    <xf numFmtId="4" fontId="6" fillId="4" borderId="1" xfId="0" applyNumberFormat="1" applyFont="1" applyFill="1" applyBorder="1" applyAlignment="1">
      <alignment horizontal="right" vertical="center"/>
    </xf>
    <xf numFmtId="4" fontId="0" fillId="3" borderId="1" xfId="0" applyNumberFormat="1" applyFill="1" applyBorder="1" applyAlignment="1">
      <alignment vertical="center" shrinkToFit="1"/>
    </xf>
    <xf numFmtId="4" fontId="0" fillId="0" borderId="1" xfId="1" applyNumberFormat="1" applyFont="1" applyBorder="1" applyAlignment="1" applyProtection="1">
      <alignment vertical="center"/>
    </xf>
    <xf numFmtId="4" fontId="0" fillId="0" borderId="1" xfId="0" applyNumberFormat="1" applyBorder="1"/>
    <xf numFmtId="0" fontId="6" fillId="3" borderId="1" xfId="0" applyFont="1" applyFill="1" applyBorder="1" applyAlignment="1">
      <alignment horizontal="left" vertical="center"/>
    </xf>
    <xf numFmtId="4" fontId="0" fillId="0" borderId="1" xfId="0" applyNumberFormat="1" applyBorder="1" applyAlignment="1">
      <alignment vertical="center" shrinkToFit="1"/>
    </xf>
    <xf numFmtId="0" fontId="0" fillId="3" borderId="1" xfId="0" applyFill="1" applyBorder="1" applyAlignment="1">
      <alignment vertical="center" wrapText="1"/>
    </xf>
    <xf numFmtId="4" fontId="0" fillId="0" borderId="1" xfId="0" applyNumberFormat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4" fontId="7" fillId="3" borderId="1" xfId="0" applyNumberFormat="1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0" fontId="6" fillId="5" borderId="1" xfId="0" applyFont="1" applyFill="1" applyBorder="1" applyAlignment="1">
      <alignment vertical="center"/>
    </xf>
    <xf numFmtId="4" fontId="3" fillId="5" borderId="1" xfId="0" applyNumberFormat="1" applyFont="1" applyFill="1" applyBorder="1" applyAlignment="1">
      <alignment vertical="center"/>
    </xf>
    <xf numFmtId="4" fontId="6" fillId="0" borderId="1" xfId="0" applyNumberFormat="1" applyFont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4" fontId="3" fillId="3" borderId="1" xfId="0" applyNumberFormat="1" applyFont="1" applyFill="1" applyBorder="1" applyAlignment="1">
      <alignment horizontal="right"/>
    </xf>
    <xf numFmtId="0" fontId="0" fillId="3" borderId="0" xfId="0" applyFill="1"/>
    <xf numFmtId="0" fontId="6" fillId="4" borderId="1" xfId="0" applyFont="1" applyFill="1" applyBorder="1" applyAlignment="1">
      <alignment vertical="center"/>
    </xf>
    <xf numFmtId="4" fontId="3" fillId="4" borderId="1" xfId="0" applyNumberFormat="1" applyFont="1" applyFill="1" applyBorder="1" applyAlignment="1">
      <alignment vertical="center"/>
    </xf>
    <xf numFmtId="0" fontId="3" fillId="3" borderId="1" xfId="0" applyFont="1" applyFill="1" applyBorder="1" applyAlignment="1">
      <alignment vertical="center" wrapText="1"/>
    </xf>
    <xf numFmtId="4" fontId="7" fillId="5" borderId="1" xfId="0" applyNumberFormat="1" applyFont="1" applyFill="1" applyBorder="1" applyAlignment="1">
      <alignment horizontal="right"/>
    </xf>
    <xf numFmtId="4" fontId="3" fillId="5" borderId="1" xfId="0" applyNumberFormat="1" applyFont="1" applyFill="1" applyBorder="1" applyAlignment="1">
      <alignment horizontal="right"/>
    </xf>
    <xf numFmtId="0" fontId="3" fillId="0" borderId="1" xfId="0" applyFont="1" applyBorder="1" applyAlignment="1">
      <alignment vertical="center" wrapText="1"/>
    </xf>
    <xf numFmtId="4" fontId="0" fillId="3" borderId="1" xfId="0" applyNumberFormat="1" applyFill="1" applyBorder="1" applyAlignment="1">
      <alignment vertical="center"/>
    </xf>
    <xf numFmtId="4" fontId="0" fillId="0" borderId="1" xfId="0" applyNumberFormat="1" applyBorder="1" applyAlignment="1">
      <alignment horizontal="right"/>
    </xf>
    <xf numFmtId="0" fontId="6" fillId="6" borderId="1" xfId="0" applyFont="1" applyFill="1" applyBorder="1" applyAlignment="1">
      <alignment vertical="center"/>
    </xf>
    <xf numFmtId="4" fontId="6" fillId="6" borderId="1" xfId="0" applyNumberFormat="1" applyFont="1" applyFill="1" applyBorder="1" applyAlignment="1">
      <alignment horizontal="right"/>
    </xf>
    <xf numFmtId="4" fontId="0" fillId="6" borderId="1" xfId="0" applyNumberFormat="1" applyFill="1" applyBorder="1" applyAlignment="1">
      <alignment vertical="center" shrinkToFit="1"/>
    </xf>
    <xf numFmtId="4" fontId="0" fillId="4" borderId="1" xfId="1" applyNumberFormat="1" applyFont="1" applyFill="1" applyBorder="1" applyAlignment="1" applyProtection="1">
      <alignment vertical="center"/>
    </xf>
    <xf numFmtId="4" fontId="6" fillId="6" borderId="1" xfId="1" applyNumberFormat="1" applyFont="1" applyFill="1" applyBorder="1" applyAlignment="1" applyProtection="1">
      <alignment vertical="center"/>
    </xf>
    <xf numFmtId="0" fontId="0" fillId="6" borderId="1" xfId="0" applyFill="1" applyBorder="1"/>
    <xf numFmtId="4" fontId="0" fillId="6" borderId="1" xfId="0" applyNumberFormat="1" applyFill="1" applyBorder="1" applyAlignment="1">
      <alignment horizontal="right"/>
    </xf>
    <xf numFmtId="0" fontId="6" fillId="5" borderId="1" xfId="0" applyFont="1" applyFill="1" applyBorder="1" applyAlignment="1">
      <alignment vertical="top"/>
    </xf>
    <xf numFmtId="0" fontId="0" fillId="5" borderId="1" xfId="0" applyFill="1" applyBorder="1" applyAlignment="1">
      <alignment vertical="top"/>
    </xf>
    <xf numFmtId="0" fontId="0" fillId="6" borderId="1" xfId="0" applyFill="1" applyBorder="1" applyAlignment="1">
      <alignment vertical="top"/>
    </xf>
    <xf numFmtId="4" fontId="6" fillId="5" borderId="1" xfId="1" applyNumberFormat="1" applyFont="1" applyFill="1" applyBorder="1" applyAlignment="1" applyProtection="1">
      <alignment vertical="center"/>
    </xf>
    <xf numFmtId="4" fontId="10" fillId="0" borderId="0" xfId="0" applyNumberFormat="1" applyFont="1"/>
    <xf numFmtId="0" fontId="0" fillId="8" borderId="0" xfId="0" applyFill="1"/>
    <xf numFmtId="4" fontId="0" fillId="8" borderId="0" xfId="0" applyNumberFormat="1" applyFill="1"/>
    <xf numFmtId="4" fontId="0" fillId="8" borderId="1" xfId="0" applyNumberFormat="1" applyFill="1" applyBorder="1" applyAlignment="1">
      <alignment vertical="center"/>
    </xf>
    <xf numFmtId="4" fontId="0" fillId="8" borderId="1" xfId="0" applyNumberFormat="1" applyFill="1" applyBorder="1"/>
    <xf numFmtId="0" fontId="3" fillId="7" borderId="0" xfId="0" applyFont="1" applyFill="1" applyAlignment="1">
      <alignment vertical="center" wrapText="1"/>
    </xf>
    <xf numFmtId="0" fontId="0" fillId="8" borderId="0" xfId="0" applyFill="1" applyAlignment="1">
      <alignment wrapText="1"/>
    </xf>
    <xf numFmtId="4" fontId="0" fillId="7" borderId="1" xfId="0" applyNumberFormat="1" applyFill="1" applyBorder="1" applyAlignment="1">
      <alignment vertical="center" shrinkToFit="1"/>
    </xf>
    <xf numFmtId="4" fontId="0" fillId="7" borderId="1" xfId="1" applyNumberFormat="1" applyFont="1" applyFill="1" applyBorder="1" applyAlignment="1" applyProtection="1">
      <alignment vertical="center"/>
    </xf>
    <xf numFmtId="4" fontId="0" fillId="8" borderId="1" xfId="0" applyNumberFormat="1" applyFill="1" applyBorder="1" applyAlignment="1">
      <alignment vertical="center" shrinkToFit="1"/>
    </xf>
    <xf numFmtId="0" fontId="0" fillId="7" borderId="1" xfId="0" applyFill="1" applyBorder="1" applyAlignment="1">
      <alignment vertical="center" wrapText="1"/>
    </xf>
    <xf numFmtId="0" fontId="0" fillId="7" borderId="1" xfId="0" applyFill="1" applyBorder="1" applyAlignment="1">
      <alignment vertical="center"/>
    </xf>
    <xf numFmtId="4" fontId="0" fillId="8" borderId="1" xfId="1" applyNumberFormat="1" applyFont="1" applyFill="1" applyBorder="1" applyAlignment="1" applyProtection="1">
      <alignment vertical="center"/>
    </xf>
    <xf numFmtId="0" fontId="0" fillId="8" borderId="1" xfId="0" applyFill="1" applyBorder="1"/>
    <xf numFmtId="0" fontId="3" fillId="8" borderId="2" xfId="0" applyFont="1" applyFill="1" applyBorder="1" applyAlignment="1">
      <alignment vertical="center" wrapText="1"/>
    </xf>
    <xf numFmtId="0" fontId="3" fillId="8" borderId="2" xfId="0" applyFont="1" applyFill="1" applyBorder="1" applyAlignment="1">
      <alignment vertical="center"/>
    </xf>
    <xf numFmtId="0" fontId="3" fillId="8" borderId="2" xfId="0" applyFont="1" applyFill="1" applyBorder="1" applyAlignment="1">
      <alignment wrapText="1"/>
    </xf>
    <xf numFmtId="0" fontId="3" fillId="7" borderId="2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vertical="center" wrapText="1"/>
    </xf>
    <xf numFmtId="0" fontId="6" fillId="7" borderId="2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4" fontId="10" fillId="8" borderId="1" xfId="0" applyNumberFormat="1" applyFont="1" applyFill="1" applyBorder="1"/>
    <xf numFmtId="0" fontId="0" fillId="0" borderId="0" xfId="0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left"/>
    </xf>
    <xf numFmtId="0" fontId="6" fillId="6" borderId="1" xfId="0" applyFont="1" applyFill="1" applyBorder="1" applyAlignment="1">
      <alignment horizontal="left" vertical="top"/>
    </xf>
    <xf numFmtId="0" fontId="4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7F7F7F"/>
      <rgbColor rgb="FF9999FF"/>
      <rgbColor rgb="FF993366"/>
      <rgbColor rgb="FFF2F2F2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1771650</xdr:colOff>
          <xdr:row>0</xdr:row>
          <xdr:rowOff>133350</xdr:rowOff>
        </xdr:from>
        <xdr:to>
          <xdr:col>1</xdr:col>
          <xdr:colOff>3876675</xdr:colOff>
          <xdr:row>0</xdr:row>
          <xdr:rowOff>1343025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87"/>
  <sheetViews>
    <sheetView tabSelected="1" zoomScale="80" zoomScaleNormal="80" workbookViewId="0">
      <selection activeCell="B176" sqref="B176"/>
    </sheetView>
  </sheetViews>
  <sheetFormatPr defaultColWidth="41.7109375" defaultRowHeight="15" x14ac:dyDescent="0.25"/>
  <cols>
    <col min="1" max="1" width="108" customWidth="1"/>
    <col min="2" max="2" width="68" customWidth="1"/>
    <col min="3" max="3" width="41.7109375" style="1"/>
  </cols>
  <sheetData>
    <row r="1" spans="1:2" ht="121.5" customHeight="1" x14ac:dyDescent="0.25">
      <c r="A1" s="70" t="s">
        <v>113</v>
      </c>
      <c r="B1" s="70"/>
    </row>
    <row r="2" spans="1:2" customFormat="1" x14ac:dyDescent="0.25">
      <c r="A2" s="71" t="s">
        <v>0</v>
      </c>
      <c r="B2" s="71"/>
    </row>
    <row r="3" spans="1:2" customFormat="1" x14ac:dyDescent="0.25">
      <c r="A3" s="71"/>
      <c r="B3" s="71"/>
    </row>
    <row r="4" spans="1:2" customFormat="1" x14ac:dyDescent="0.25">
      <c r="A4" s="71"/>
      <c r="B4" s="71"/>
    </row>
    <row r="5" spans="1:2" customFormat="1" x14ac:dyDescent="0.25">
      <c r="A5" s="71"/>
      <c r="B5" s="71"/>
    </row>
    <row r="6" spans="1:2" customFormat="1" x14ac:dyDescent="0.25">
      <c r="A6" s="71"/>
      <c r="B6" s="71"/>
    </row>
    <row r="7" spans="1:2" customFormat="1" x14ac:dyDescent="0.25">
      <c r="A7" s="71"/>
      <c r="B7" s="71"/>
    </row>
    <row r="8" spans="1:2" customFormat="1" ht="23.25" customHeight="1" x14ac:dyDescent="0.25">
      <c r="A8" s="72" t="s">
        <v>1</v>
      </c>
      <c r="B8" s="72"/>
    </row>
    <row r="9" spans="1:2" customFormat="1" ht="32.25" customHeight="1" x14ac:dyDescent="0.25">
      <c r="A9" s="72"/>
      <c r="B9" s="72"/>
    </row>
    <row r="10" spans="1:2" customFormat="1" x14ac:dyDescent="0.25">
      <c r="A10" s="73" t="s">
        <v>2</v>
      </c>
      <c r="B10" s="73"/>
    </row>
    <row r="11" spans="1:2" customFormat="1" x14ac:dyDescent="0.25">
      <c r="A11" s="2" t="s">
        <v>3</v>
      </c>
      <c r="B11" s="3"/>
    </row>
    <row r="12" spans="1:2" customFormat="1" x14ac:dyDescent="0.25">
      <c r="A12" s="74" t="s">
        <v>4</v>
      </c>
      <c r="B12" s="74"/>
    </row>
    <row r="13" spans="1:2" customFormat="1" x14ac:dyDescent="0.25">
      <c r="A13" s="4" t="s">
        <v>5</v>
      </c>
      <c r="B13" s="3"/>
    </row>
    <row r="14" spans="1:2" customFormat="1" x14ac:dyDescent="0.25">
      <c r="A14" s="74" t="s">
        <v>6</v>
      </c>
      <c r="B14" s="74"/>
    </row>
    <row r="15" spans="1:2" customFormat="1" x14ac:dyDescent="0.25">
      <c r="A15" s="4" t="s">
        <v>7</v>
      </c>
      <c r="B15" s="3"/>
    </row>
    <row r="16" spans="1:2" customFormat="1" x14ac:dyDescent="0.25">
      <c r="A16" s="4" t="s">
        <v>8</v>
      </c>
      <c r="B16" s="4"/>
    </row>
    <row r="17" spans="1:3" x14ac:dyDescent="0.25">
      <c r="A17" s="74" t="s">
        <v>111</v>
      </c>
      <c r="B17" s="74"/>
      <c r="C17"/>
    </row>
    <row r="18" spans="1:3" x14ac:dyDescent="0.25">
      <c r="A18" s="4"/>
      <c r="B18" s="3"/>
      <c r="C18"/>
    </row>
    <row r="19" spans="1:3" s="7" customFormat="1" x14ac:dyDescent="0.25">
      <c r="A19" s="5" t="s">
        <v>112</v>
      </c>
      <c r="B19" s="6"/>
    </row>
    <row r="20" spans="1:3" s="7" customFormat="1" x14ac:dyDescent="0.25">
      <c r="A20" s="5" t="s">
        <v>9</v>
      </c>
      <c r="B20" s="6"/>
    </row>
    <row r="21" spans="1:3" s="7" customFormat="1" x14ac:dyDescent="0.25">
      <c r="A21" s="5"/>
      <c r="B21" s="6"/>
    </row>
    <row r="22" spans="1:3" ht="26.25" x14ac:dyDescent="0.25">
      <c r="A22" s="76" t="s">
        <v>10</v>
      </c>
      <c r="B22" s="76"/>
      <c r="C22"/>
    </row>
    <row r="23" spans="1:3" ht="26.25" x14ac:dyDescent="0.25">
      <c r="A23" s="8"/>
      <c r="B23" s="77" t="s">
        <v>11</v>
      </c>
      <c r="C23"/>
    </row>
    <row r="24" spans="1:3" ht="14.25" customHeight="1" x14ac:dyDescent="0.25">
      <c r="A24" s="9" t="s">
        <v>114</v>
      </c>
      <c r="B24" s="77"/>
      <c r="C24"/>
    </row>
    <row r="25" spans="1:3" x14ac:dyDescent="0.25">
      <c r="A25" s="10" t="s">
        <v>12</v>
      </c>
      <c r="B25" s="11"/>
      <c r="C25"/>
    </row>
    <row r="26" spans="1:3" x14ac:dyDescent="0.25">
      <c r="A26" s="12" t="s">
        <v>13</v>
      </c>
      <c r="B26" s="13">
        <v>0</v>
      </c>
      <c r="C26"/>
    </row>
    <row r="27" spans="1:3" x14ac:dyDescent="0.25">
      <c r="A27" s="12" t="s">
        <v>14</v>
      </c>
      <c r="B27" s="13">
        <v>0</v>
      </c>
      <c r="C27"/>
    </row>
    <row r="28" spans="1:3" s="49" customFormat="1" x14ac:dyDescent="0.25">
      <c r="A28" s="55" t="s">
        <v>15</v>
      </c>
      <c r="B28" s="50">
        <v>0</v>
      </c>
    </row>
    <row r="29" spans="1:3" s="49" customFormat="1" x14ac:dyDescent="0.25">
      <c r="A29" s="55" t="s">
        <v>16</v>
      </c>
      <c r="B29" s="60">
        <v>0</v>
      </c>
    </row>
    <row r="30" spans="1:3" s="49" customFormat="1" x14ac:dyDescent="0.25">
      <c r="A30" s="55" t="s">
        <v>17</v>
      </c>
      <c r="B30" s="60">
        <v>0</v>
      </c>
    </row>
    <row r="31" spans="1:3" s="49" customFormat="1" x14ac:dyDescent="0.25">
      <c r="A31" s="55" t="s">
        <v>102</v>
      </c>
      <c r="B31" s="60">
        <v>6480126.8300000001</v>
      </c>
    </row>
    <row r="32" spans="1:3" s="49" customFormat="1" x14ac:dyDescent="0.25">
      <c r="A32" s="55" t="s">
        <v>18</v>
      </c>
      <c r="B32" s="60">
        <v>5975.19</v>
      </c>
    </row>
    <row r="33" spans="1:3" s="49" customFormat="1" x14ac:dyDescent="0.25">
      <c r="A33" s="55" t="s">
        <v>19</v>
      </c>
      <c r="B33" s="60">
        <v>420.4</v>
      </c>
    </row>
    <row r="34" spans="1:3" s="49" customFormat="1" x14ac:dyDescent="0.25">
      <c r="A34" s="55" t="s">
        <v>20</v>
      </c>
      <c r="B34" s="60">
        <v>0</v>
      </c>
    </row>
    <row r="35" spans="1:3" s="49" customFormat="1" x14ac:dyDescent="0.25">
      <c r="A35" s="55" t="s">
        <v>21</v>
      </c>
      <c r="B35" s="49">
        <v>0</v>
      </c>
    </row>
    <row r="36" spans="1:3" s="49" customFormat="1" x14ac:dyDescent="0.25">
      <c r="A36" s="55" t="s">
        <v>22</v>
      </c>
      <c r="B36" s="60">
        <v>0</v>
      </c>
    </row>
    <row r="37" spans="1:3" s="49" customFormat="1" x14ac:dyDescent="0.25">
      <c r="A37" s="55" t="s">
        <v>23</v>
      </c>
      <c r="B37" s="50">
        <v>0.02</v>
      </c>
    </row>
    <row r="38" spans="1:3" s="49" customFormat="1" x14ac:dyDescent="0.25">
      <c r="A38" s="55" t="s">
        <v>24</v>
      </c>
      <c r="B38" s="50">
        <v>2934381.89</v>
      </c>
    </row>
    <row r="39" spans="1:3" s="49" customFormat="1" x14ac:dyDescent="0.25">
      <c r="A39" s="55" t="s">
        <v>25</v>
      </c>
      <c r="B39" s="49">
        <v>0.01</v>
      </c>
    </row>
    <row r="40" spans="1:3" s="49" customFormat="1" x14ac:dyDescent="0.25">
      <c r="A40" s="55" t="s">
        <v>26</v>
      </c>
      <c r="B40" s="50">
        <v>971839.3</v>
      </c>
    </row>
    <row r="41" spans="1:3" s="49" customFormat="1" x14ac:dyDescent="0.25">
      <c r="A41" s="55" t="s">
        <v>108</v>
      </c>
      <c r="B41" s="50">
        <v>7139736.9800000004</v>
      </c>
    </row>
    <row r="42" spans="1:3" s="49" customFormat="1" x14ac:dyDescent="0.25">
      <c r="A42" s="55" t="s">
        <v>81</v>
      </c>
      <c r="B42" s="52">
        <v>24087183.010000002</v>
      </c>
    </row>
    <row r="43" spans="1:3" s="49" customFormat="1" x14ac:dyDescent="0.25">
      <c r="A43" s="55" t="s">
        <v>82</v>
      </c>
      <c r="B43" s="50">
        <v>0</v>
      </c>
    </row>
    <row r="44" spans="1:3" s="49" customFormat="1" x14ac:dyDescent="0.25">
      <c r="A44" s="55" t="s">
        <v>115</v>
      </c>
      <c r="B44" s="50">
        <v>0</v>
      </c>
    </row>
    <row r="45" spans="1:3" s="49" customFormat="1" x14ac:dyDescent="0.25">
      <c r="A45" s="55" t="s">
        <v>116</v>
      </c>
      <c r="B45" s="50">
        <v>0</v>
      </c>
    </row>
    <row r="46" spans="1:3" s="49" customFormat="1" x14ac:dyDescent="0.25">
      <c r="A46" s="55" t="s">
        <v>117</v>
      </c>
      <c r="B46" s="50">
        <v>0</v>
      </c>
    </row>
    <row r="47" spans="1:3" x14ac:dyDescent="0.25">
      <c r="A47" s="12" t="s">
        <v>27</v>
      </c>
      <c r="B47" s="14">
        <v>0.02</v>
      </c>
      <c r="C47"/>
    </row>
    <row r="48" spans="1:3" x14ac:dyDescent="0.25">
      <c r="A48" s="15" t="s">
        <v>28</v>
      </c>
      <c r="B48" s="48">
        <v>41619663.630000003</v>
      </c>
      <c r="C48"/>
    </row>
    <row r="49" spans="1:3" x14ac:dyDescent="0.25">
      <c r="A49" s="16"/>
      <c r="B49" s="13"/>
      <c r="C49"/>
    </row>
    <row r="50" spans="1:3" x14ac:dyDescent="0.25">
      <c r="A50" s="10" t="s">
        <v>29</v>
      </c>
      <c r="B50" s="10"/>
      <c r="C50"/>
    </row>
    <row r="51" spans="1:3" s="49" customFormat="1" x14ac:dyDescent="0.25">
      <c r="A51" s="58" t="s">
        <v>30</v>
      </c>
      <c r="B51" s="52">
        <v>5872527.3300000001</v>
      </c>
    </row>
    <row r="52" spans="1:3" s="49" customFormat="1" x14ac:dyDescent="0.25">
      <c r="A52" s="58" t="s">
        <v>31</v>
      </c>
      <c r="B52" s="51">
        <v>0</v>
      </c>
    </row>
    <row r="53" spans="1:3" s="49" customFormat="1" x14ac:dyDescent="0.25">
      <c r="A53" s="59" t="s">
        <v>32</v>
      </c>
      <c r="B53" s="51"/>
    </row>
    <row r="54" spans="1:3" s="49" customFormat="1" x14ac:dyDescent="0.25">
      <c r="A54" s="57" t="s">
        <v>23</v>
      </c>
      <c r="B54" s="52">
        <v>0</v>
      </c>
    </row>
    <row r="55" spans="1:3" s="49" customFormat="1" x14ac:dyDescent="0.25">
      <c r="A55" s="57" t="s">
        <v>24</v>
      </c>
      <c r="B55" s="61">
        <v>818.04</v>
      </c>
    </row>
    <row r="56" spans="1:3" s="49" customFormat="1" x14ac:dyDescent="0.25">
      <c r="A56" s="57" t="s">
        <v>104</v>
      </c>
      <c r="B56" s="61">
        <v>3348.11</v>
      </c>
    </row>
    <row r="57" spans="1:3" s="49" customFormat="1" x14ac:dyDescent="0.25">
      <c r="A57" s="57" t="s">
        <v>25</v>
      </c>
      <c r="B57" s="61">
        <v>0</v>
      </c>
    </row>
    <row r="58" spans="1:3" s="49" customFormat="1" x14ac:dyDescent="0.25">
      <c r="A58" s="57" t="s">
        <v>26</v>
      </c>
      <c r="B58" s="52">
        <v>9698.81</v>
      </c>
    </row>
    <row r="59" spans="1:3" s="49" customFormat="1" x14ac:dyDescent="0.25">
      <c r="A59" s="55" t="s">
        <v>81</v>
      </c>
      <c r="B59" s="52">
        <v>190488.31</v>
      </c>
    </row>
    <row r="60" spans="1:3" s="49" customFormat="1" x14ac:dyDescent="0.25">
      <c r="A60" s="55" t="s">
        <v>100</v>
      </c>
      <c r="B60" s="52">
        <v>0</v>
      </c>
    </row>
    <row r="61" spans="1:3" s="49" customFormat="1" x14ac:dyDescent="0.25">
      <c r="A61" s="55" t="s">
        <v>118</v>
      </c>
      <c r="B61" s="52">
        <v>96781.95</v>
      </c>
    </row>
    <row r="62" spans="1:3" s="49" customFormat="1" x14ac:dyDescent="0.25">
      <c r="A62" s="55" t="s">
        <v>116</v>
      </c>
      <c r="B62" s="52">
        <v>18896.439999999999</v>
      </c>
    </row>
    <row r="63" spans="1:3" s="49" customFormat="1" x14ac:dyDescent="0.25">
      <c r="A63" s="55" t="s">
        <v>117</v>
      </c>
      <c r="B63" s="52">
        <v>11.73</v>
      </c>
    </row>
    <row r="64" spans="1:3" s="49" customFormat="1" x14ac:dyDescent="0.25">
      <c r="A64" s="55" t="s">
        <v>21</v>
      </c>
      <c r="B64" s="52">
        <v>0</v>
      </c>
    </row>
    <row r="65" spans="1:3" s="49" customFormat="1" x14ac:dyDescent="0.25">
      <c r="A65" s="57" t="s">
        <v>27</v>
      </c>
      <c r="B65" s="50">
        <v>0</v>
      </c>
    </row>
    <row r="66" spans="1:3" s="49" customFormat="1" x14ac:dyDescent="0.25">
      <c r="A66" s="59" t="s">
        <v>33</v>
      </c>
      <c r="B66" s="51">
        <v>0</v>
      </c>
    </row>
    <row r="67" spans="1:3" s="49" customFormat="1" x14ac:dyDescent="0.25">
      <c r="A67" s="59" t="s">
        <v>34</v>
      </c>
      <c r="B67" s="51"/>
    </row>
    <row r="68" spans="1:3" s="49" customFormat="1" x14ac:dyDescent="0.25">
      <c r="A68" s="59" t="s">
        <v>35</v>
      </c>
      <c r="B68" s="52">
        <v>0</v>
      </c>
    </row>
    <row r="69" spans="1:3" s="49" customFormat="1" x14ac:dyDescent="0.25">
      <c r="A69" s="59" t="s">
        <v>96</v>
      </c>
      <c r="B69" s="50">
        <v>0</v>
      </c>
    </row>
    <row r="70" spans="1:3" s="49" customFormat="1" x14ac:dyDescent="0.25">
      <c r="A70" s="59" t="s">
        <v>110</v>
      </c>
      <c r="B70" s="50">
        <v>14824.37</v>
      </c>
    </row>
    <row r="71" spans="1:3" x14ac:dyDescent="0.25">
      <c r="A71" s="2" t="s">
        <v>36</v>
      </c>
      <c r="B71" s="14">
        <v>0</v>
      </c>
      <c r="C71"/>
    </row>
    <row r="72" spans="1:3" x14ac:dyDescent="0.25">
      <c r="A72" s="2" t="s">
        <v>99</v>
      </c>
      <c r="B72" s="14">
        <v>0</v>
      </c>
      <c r="C72"/>
    </row>
    <row r="73" spans="1:3" x14ac:dyDescent="0.25">
      <c r="A73" s="2" t="s">
        <v>37</v>
      </c>
      <c r="B73" s="14">
        <v>0</v>
      </c>
      <c r="C73"/>
    </row>
    <row r="74" spans="1:3" x14ac:dyDescent="0.25">
      <c r="A74" s="2" t="s">
        <v>38</v>
      </c>
      <c r="B74" s="18">
        <v>0</v>
      </c>
      <c r="C74"/>
    </row>
    <row r="75" spans="1:3" x14ac:dyDescent="0.25">
      <c r="A75" s="19" t="s">
        <v>39</v>
      </c>
      <c r="B75" s="20">
        <f>SUM(B51:B74)</f>
        <v>6207395.0900000008</v>
      </c>
      <c r="C75"/>
    </row>
    <row r="76" spans="1:3" x14ac:dyDescent="0.25">
      <c r="A76" s="21"/>
      <c r="B76" s="22"/>
      <c r="C76"/>
    </row>
    <row r="77" spans="1:3" x14ac:dyDescent="0.25">
      <c r="A77" s="23" t="s">
        <v>40</v>
      </c>
      <c r="B77" s="24"/>
      <c r="C77"/>
    </row>
    <row r="78" spans="1:3" x14ac:dyDescent="0.25">
      <c r="A78" s="17" t="s">
        <v>41</v>
      </c>
      <c r="B78" s="18"/>
      <c r="C78"/>
    </row>
    <row r="79" spans="1:3" s="49" customFormat="1" x14ac:dyDescent="0.25">
      <c r="A79" s="57" t="s">
        <v>23</v>
      </c>
      <c r="B79" s="52">
        <v>0</v>
      </c>
    </row>
    <row r="80" spans="1:3" s="49" customFormat="1" x14ac:dyDescent="0.25">
      <c r="A80" s="57" t="s">
        <v>24</v>
      </c>
      <c r="B80" s="52">
        <v>4696897.63</v>
      </c>
    </row>
    <row r="81" spans="1:3" s="49" customFormat="1" x14ac:dyDescent="0.25">
      <c r="A81" s="57" t="s">
        <v>25</v>
      </c>
      <c r="B81" s="61">
        <v>0.01</v>
      </c>
    </row>
    <row r="82" spans="1:3" s="49" customFormat="1" x14ac:dyDescent="0.25">
      <c r="A82" s="57" t="s">
        <v>26</v>
      </c>
      <c r="B82" s="51">
        <v>0</v>
      </c>
    </row>
    <row r="83" spans="1:3" s="49" customFormat="1" x14ac:dyDescent="0.25">
      <c r="A83" s="55" t="s">
        <v>81</v>
      </c>
      <c r="B83" s="51">
        <v>15748348.15</v>
      </c>
    </row>
    <row r="84" spans="1:3" s="49" customFormat="1" x14ac:dyDescent="0.25">
      <c r="A84" s="55" t="s">
        <v>21</v>
      </c>
      <c r="B84" s="52">
        <v>0</v>
      </c>
    </row>
    <row r="85" spans="1:3" s="49" customFormat="1" x14ac:dyDescent="0.25">
      <c r="A85" s="55" t="s">
        <v>119</v>
      </c>
      <c r="B85" s="52">
        <v>7143085.0899999999</v>
      </c>
    </row>
    <row r="86" spans="1:3" s="49" customFormat="1" x14ac:dyDescent="0.25">
      <c r="A86" s="55" t="s">
        <v>118</v>
      </c>
      <c r="B86" s="52">
        <v>11182.26</v>
      </c>
    </row>
    <row r="87" spans="1:3" s="49" customFormat="1" x14ac:dyDescent="0.25">
      <c r="A87" s="55" t="s">
        <v>116</v>
      </c>
      <c r="B87" s="52">
        <v>0</v>
      </c>
    </row>
    <row r="88" spans="1:3" s="49" customFormat="1" x14ac:dyDescent="0.25">
      <c r="A88" s="55" t="s">
        <v>117</v>
      </c>
      <c r="B88" s="52">
        <v>0</v>
      </c>
    </row>
    <row r="89" spans="1:3" s="49" customFormat="1" x14ac:dyDescent="0.25">
      <c r="A89" s="57" t="s">
        <v>27</v>
      </c>
      <c r="B89" s="52">
        <v>0</v>
      </c>
    </row>
    <row r="90" spans="1:3" x14ac:dyDescent="0.25">
      <c r="A90" s="17" t="s">
        <v>42</v>
      </c>
      <c r="B90" s="18"/>
      <c r="C90"/>
    </row>
    <row r="91" spans="1:3" x14ac:dyDescent="0.25">
      <c r="A91" s="19" t="s">
        <v>43</v>
      </c>
      <c r="B91" s="25">
        <v>27599513.140000001</v>
      </c>
      <c r="C91"/>
    </row>
    <row r="92" spans="1:3" s="28" customFormat="1" x14ac:dyDescent="0.25">
      <c r="A92" s="26"/>
      <c r="B92" s="27"/>
    </row>
    <row r="93" spans="1:3" x14ac:dyDescent="0.25">
      <c r="A93" s="29" t="s">
        <v>44</v>
      </c>
      <c r="B93" s="30"/>
      <c r="C93"/>
    </row>
    <row r="94" spans="1:3" x14ac:dyDescent="0.25">
      <c r="A94" s="31" t="s">
        <v>45</v>
      </c>
      <c r="B94" s="22"/>
      <c r="C94"/>
    </row>
    <row r="95" spans="1:3" x14ac:dyDescent="0.25">
      <c r="A95" s="16" t="s">
        <v>23</v>
      </c>
      <c r="B95" s="14">
        <v>0</v>
      </c>
      <c r="C95"/>
    </row>
    <row r="96" spans="1:3" x14ac:dyDescent="0.25">
      <c r="A96" s="16" t="s">
        <v>24</v>
      </c>
      <c r="B96" s="14">
        <v>4879172.09</v>
      </c>
      <c r="C96"/>
    </row>
    <row r="97" spans="1:3" x14ac:dyDescent="0.25">
      <c r="A97" s="16" t="s">
        <v>105</v>
      </c>
      <c r="B97" s="14">
        <v>0</v>
      </c>
      <c r="C97"/>
    </row>
    <row r="98" spans="1:3" x14ac:dyDescent="0.25">
      <c r="A98" s="16" t="s">
        <v>25</v>
      </c>
      <c r="B98" s="22">
        <v>0</v>
      </c>
      <c r="C98"/>
    </row>
    <row r="99" spans="1:3" x14ac:dyDescent="0.25">
      <c r="A99" s="16" t="s">
        <v>26</v>
      </c>
      <c r="B99" s="14">
        <v>95072.33</v>
      </c>
      <c r="C99"/>
    </row>
    <row r="100" spans="1:3" x14ac:dyDescent="0.25">
      <c r="A100" s="12" t="s">
        <v>81</v>
      </c>
      <c r="B100" s="22">
        <v>14616769.65</v>
      </c>
      <c r="C100"/>
    </row>
    <row r="101" spans="1:3" s="49" customFormat="1" x14ac:dyDescent="0.25">
      <c r="A101" s="55" t="s">
        <v>21</v>
      </c>
      <c r="B101" s="50">
        <v>0</v>
      </c>
    </row>
    <row r="102" spans="1:3" s="49" customFormat="1" x14ac:dyDescent="0.25">
      <c r="A102" s="55" t="s">
        <v>118</v>
      </c>
      <c r="B102" s="52">
        <v>4841931.4000000004</v>
      </c>
    </row>
    <row r="103" spans="1:3" s="49" customFormat="1" x14ac:dyDescent="0.25">
      <c r="A103" s="55" t="s">
        <v>116</v>
      </c>
      <c r="B103" s="52">
        <v>2491325.9700000002</v>
      </c>
    </row>
    <row r="104" spans="1:3" s="49" customFormat="1" x14ac:dyDescent="0.25">
      <c r="A104" s="55" t="s">
        <v>117</v>
      </c>
      <c r="B104" s="52">
        <v>28162.99</v>
      </c>
    </row>
    <row r="105" spans="1:3" s="49" customFormat="1" x14ac:dyDescent="0.25">
      <c r="A105" s="57" t="s">
        <v>27</v>
      </c>
      <c r="B105" s="50">
        <v>0</v>
      </c>
    </row>
    <row r="106" spans="1:3" x14ac:dyDescent="0.25">
      <c r="A106" s="26" t="s">
        <v>46</v>
      </c>
      <c r="B106" s="22">
        <f>B94</f>
        <v>0</v>
      </c>
      <c r="C106"/>
    </row>
    <row r="107" spans="1:3" x14ac:dyDescent="0.25">
      <c r="A107" s="2" t="s">
        <v>47</v>
      </c>
      <c r="B107" s="22"/>
      <c r="C107"/>
    </row>
    <row r="108" spans="1:3" x14ac:dyDescent="0.25">
      <c r="A108" s="26" t="s">
        <v>48</v>
      </c>
      <c r="B108" s="22">
        <f>B107</f>
        <v>0</v>
      </c>
      <c r="C108"/>
    </row>
    <row r="109" spans="1:3" x14ac:dyDescent="0.25">
      <c r="A109" s="23" t="s">
        <v>49</v>
      </c>
      <c r="B109" s="32">
        <v>26952434.43</v>
      </c>
      <c r="C109"/>
    </row>
    <row r="110" spans="1:3" s="28" customFormat="1" x14ac:dyDescent="0.25">
      <c r="A110" s="26"/>
      <c r="B110" s="27"/>
    </row>
    <row r="111" spans="1:3" x14ac:dyDescent="0.25">
      <c r="A111" s="23" t="s">
        <v>50</v>
      </c>
      <c r="B111" s="33"/>
      <c r="C111"/>
    </row>
    <row r="112" spans="1:3" x14ac:dyDescent="0.25">
      <c r="A112" s="23" t="s">
        <v>51</v>
      </c>
      <c r="B112" s="23"/>
      <c r="C112"/>
    </row>
    <row r="113" spans="1:3" s="49" customFormat="1" x14ac:dyDescent="0.25">
      <c r="A113" s="62" t="s">
        <v>52</v>
      </c>
      <c r="B113" s="52">
        <v>1448767.86</v>
      </c>
    </row>
    <row r="114" spans="1:3" s="49" customFormat="1" x14ac:dyDescent="0.25">
      <c r="A114" s="63" t="s">
        <v>53</v>
      </c>
      <c r="B114" s="52">
        <v>2904787.38</v>
      </c>
    </row>
    <row r="115" spans="1:3" s="49" customFormat="1" x14ac:dyDescent="0.25">
      <c r="A115" s="63" t="s">
        <v>54</v>
      </c>
      <c r="B115" s="52">
        <v>744380.73</v>
      </c>
    </row>
    <row r="116" spans="1:3" s="49" customFormat="1" x14ac:dyDescent="0.25">
      <c r="A116" s="63" t="s">
        <v>97</v>
      </c>
      <c r="B116" s="52">
        <v>31315</v>
      </c>
    </row>
    <row r="117" spans="1:3" s="49" customFormat="1" x14ac:dyDescent="0.25">
      <c r="A117" s="62" t="s">
        <v>55</v>
      </c>
      <c r="B117" s="51">
        <v>0</v>
      </c>
    </row>
    <row r="118" spans="1:3" s="49" customFormat="1" x14ac:dyDescent="0.25">
      <c r="A118" s="62" t="s">
        <v>56</v>
      </c>
      <c r="B118" s="52">
        <v>221105.73</v>
      </c>
    </row>
    <row r="119" spans="1:3" s="49" customFormat="1" x14ac:dyDescent="0.25">
      <c r="A119" s="62" t="s">
        <v>57</v>
      </c>
      <c r="B119" s="52">
        <v>405198.35</v>
      </c>
    </row>
    <row r="120" spans="1:3" s="49" customFormat="1" ht="30" customHeight="1" x14ac:dyDescent="0.25">
      <c r="A120" s="64" t="s">
        <v>58</v>
      </c>
      <c r="B120" s="51">
        <v>0</v>
      </c>
    </row>
    <row r="121" spans="1:3" s="49" customFormat="1" x14ac:dyDescent="0.25">
      <c r="A121" s="65" t="s">
        <v>103</v>
      </c>
      <c r="B121" s="51">
        <v>0</v>
      </c>
    </row>
    <row r="122" spans="1:3" s="49" customFormat="1" x14ac:dyDescent="0.25">
      <c r="A122" s="65" t="s">
        <v>59</v>
      </c>
      <c r="B122" s="52">
        <v>22258.28</v>
      </c>
    </row>
    <row r="123" spans="1:3" s="49" customFormat="1" x14ac:dyDescent="0.25">
      <c r="A123" s="65" t="s">
        <v>60</v>
      </c>
      <c r="B123" s="52">
        <v>17718.29</v>
      </c>
    </row>
    <row r="124" spans="1:3" s="49" customFormat="1" x14ac:dyDescent="0.25">
      <c r="A124" s="65" t="s">
        <v>61</v>
      </c>
      <c r="B124" s="52">
        <v>3262.75</v>
      </c>
    </row>
    <row r="125" spans="1:3" s="49" customFormat="1" x14ac:dyDescent="0.25">
      <c r="A125" s="65" t="s">
        <v>62</v>
      </c>
      <c r="B125" s="61">
        <v>774.7</v>
      </c>
    </row>
    <row r="126" spans="1:3" s="49" customFormat="1" x14ac:dyDescent="0.25">
      <c r="A126" s="65" t="s">
        <v>95</v>
      </c>
      <c r="B126" s="52"/>
    </row>
    <row r="127" spans="1:3" s="49" customFormat="1" x14ac:dyDescent="0.25">
      <c r="A127" s="65" t="s">
        <v>63</v>
      </c>
      <c r="B127" s="52">
        <v>4000</v>
      </c>
    </row>
    <row r="128" spans="1:3" x14ac:dyDescent="0.25">
      <c r="A128" s="66" t="s">
        <v>38</v>
      </c>
      <c r="B128" s="18">
        <v>0</v>
      </c>
      <c r="C128"/>
    </row>
    <row r="129" spans="1:3" x14ac:dyDescent="0.25">
      <c r="A129" s="66" t="s">
        <v>98</v>
      </c>
      <c r="B129" s="18">
        <v>60</v>
      </c>
      <c r="C129"/>
    </row>
    <row r="130" spans="1:3" x14ac:dyDescent="0.25">
      <c r="A130" s="66" t="s">
        <v>99</v>
      </c>
      <c r="B130" s="18">
        <v>0</v>
      </c>
      <c r="C130"/>
    </row>
    <row r="131" spans="1:3" x14ac:dyDescent="0.25">
      <c r="A131" s="66" t="s">
        <v>64</v>
      </c>
      <c r="B131" s="18">
        <v>0</v>
      </c>
      <c r="C131"/>
    </row>
    <row r="132" spans="1:3" s="49" customFormat="1" x14ac:dyDescent="0.25">
      <c r="A132" s="53" t="s">
        <v>94</v>
      </c>
      <c r="B132" s="52">
        <v>4121.7</v>
      </c>
    </row>
    <row r="133" spans="1:3" s="49" customFormat="1" x14ac:dyDescent="0.25">
      <c r="A133" s="54" t="s">
        <v>65</v>
      </c>
      <c r="B133" s="61">
        <v>253.92</v>
      </c>
    </row>
    <row r="134" spans="1:3" s="49" customFormat="1" x14ac:dyDescent="0.25">
      <c r="A134" s="67" t="s">
        <v>66</v>
      </c>
      <c r="B134" s="69">
        <v>5808004.6900000004</v>
      </c>
    </row>
    <row r="135" spans="1:3" x14ac:dyDescent="0.25">
      <c r="A135" s="68"/>
      <c r="B135" s="52"/>
      <c r="C135"/>
    </row>
    <row r="136" spans="1:3" x14ac:dyDescent="0.25">
      <c r="A136" s="23" t="s">
        <v>67</v>
      </c>
      <c r="B136" s="23"/>
      <c r="C136"/>
    </row>
    <row r="137" spans="1:3" x14ac:dyDescent="0.25">
      <c r="A137" s="34" t="s">
        <v>68</v>
      </c>
      <c r="B137" s="18">
        <v>0</v>
      </c>
      <c r="C137"/>
    </row>
    <row r="138" spans="1:3" x14ac:dyDescent="0.25">
      <c r="A138" s="34" t="s">
        <v>69</v>
      </c>
      <c r="B138" s="18">
        <v>0</v>
      </c>
      <c r="C138"/>
    </row>
    <row r="139" spans="1:3" x14ac:dyDescent="0.25">
      <c r="A139" s="31" t="s">
        <v>70</v>
      </c>
      <c r="B139" s="35">
        <v>0</v>
      </c>
      <c r="C139"/>
    </row>
    <row r="140" spans="1:3" x14ac:dyDescent="0.25">
      <c r="A140" s="31" t="s">
        <v>71</v>
      </c>
      <c r="B140" s="35">
        <v>0</v>
      </c>
      <c r="C140"/>
    </row>
    <row r="141" spans="1:3" x14ac:dyDescent="0.25">
      <c r="A141" s="26" t="s">
        <v>72</v>
      </c>
      <c r="B141" s="20">
        <f>B137+B138+B139+B140</f>
        <v>0</v>
      </c>
      <c r="C141"/>
    </row>
    <row r="142" spans="1:3" ht="14.25" customHeight="1" x14ac:dyDescent="0.25">
      <c r="A142" s="26" t="s">
        <v>73</v>
      </c>
      <c r="B142" s="20">
        <f>B134+B141</f>
        <v>5808004.6900000004</v>
      </c>
      <c r="C142"/>
    </row>
    <row r="143" spans="1:3" x14ac:dyDescent="0.25">
      <c r="A143" s="26"/>
      <c r="B143" s="22"/>
      <c r="C143"/>
    </row>
    <row r="144" spans="1:3" x14ac:dyDescent="0.25">
      <c r="A144" s="29" t="s">
        <v>74</v>
      </c>
      <c r="B144" s="30"/>
      <c r="C144"/>
    </row>
    <row r="145" spans="1:3" x14ac:dyDescent="0.25">
      <c r="A145" s="34" t="s">
        <v>75</v>
      </c>
      <c r="B145" s="22">
        <v>0</v>
      </c>
      <c r="C145"/>
    </row>
    <row r="146" spans="1:3" x14ac:dyDescent="0.25">
      <c r="A146" s="34" t="s">
        <v>76</v>
      </c>
      <c r="B146" s="36">
        <v>0</v>
      </c>
      <c r="C146"/>
    </row>
    <row r="147" spans="1:3" x14ac:dyDescent="0.25">
      <c r="A147" s="37" t="s">
        <v>77</v>
      </c>
      <c r="B147" s="38">
        <f>B145+B146</f>
        <v>0</v>
      </c>
      <c r="C147"/>
    </row>
    <row r="148" spans="1:3" s="28" customFormat="1" x14ac:dyDescent="0.25">
      <c r="A148" s="78"/>
      <c r="B148" s="78"/>
    </row>
    <row r="149" spans="1:3" x14ac:dyDescent="0.25">
      <c r="A149" s="10" t="s">
        <v>109</v>
      </c>
      <c r="C149"/>
    </row>
    <row r="150" spans="1:3" x14ac:dyDescent="0.25">
      <c r="A150" s="39" t="s">
        <v>78</v>
      </c>
      <c r="B150" s="40"/>
      <c r="C150"/>
    </row>
    <row r="151" spans="1:3" x14ac:dyDescent="0.25">
      <c r="A151" s="39" t="s">
        <v>79</v>
      </c>
      <c r="C151"/>
    </row>
    <row r="152" spans="1:3" s="49" customFormat="1" x14ac:dyDescent="0.25">
      <c r="A152" s="55" t="s">
        <v>15</v>
      </c>
      <c r="B152" s="56">
        <v>0</v>
      </c>
    </row>
    <row r="153" spans="1:3" s="49" customFormat="1" x14ac:dyDescent="0.25">
      <c r="A153" s="55" t="s">
        <v>16</v>
      </c>
      <c r="B153" s="56">
        <v>0</v>
      </c>
    </row>
    <row r="154" spans="1:3" s="49" customFormat="1" x14ac:dyDescent="0.25">
      <c r="A154" s="55" t="s">
        <v>101</v>
      </c>
      <c r="B154" s="56">
        <v>0</v>
      </c>
    </row>
    <row r="155" spans="1:3" s="49" customFormat="1" x14ac:dyDescent="0.25">
      <c r="A155" s="55" t="s">
        <v>17</v>
      </c>
      <c r="B155" s="56">
        <v>0</v>
      </c>
    </row>
    <row r="156" spans="1:3" s="49" customFormat="1" x14ac:dyDescent="0.25">
      <c r="A156" s="55" t="s">
        <v>120</v>
      </c>
      <c r="B156" s="56"/>
    </row>
    <row r="157" spans="1:3" s="49" customFormat="1" x14ac:dyDescent="0.25">
      <c r="A157" s="55" t="s">
        <v>121</v>
      </c>
      <c r="B157" s="56">
        <v>6044.37</v>
      </c>
    </row>
    <row r="158" spans="1:3" s="49" customFormat="1" x14ac:dyDescent="0.25">
      <c r="A158" s="55" t="s">
        <v>122</v>
      </c>
      <c r="B158" s="56"/>
    </row>
    <row r="159" spans="1:3" s="49" customFormat="1" x14ac:dyDescent="0.25">
      <c r="A159" s="55" t="s">
        <v>18</v>
      </c>
      <c r="B159" s="56">
        <v>62738.53</v>
      </c>
    </row>
    <row r="160" spans="1:3" s="49" customFormat="1" x14ac:dyDescent="0.25">
      <c r="A160" s="55" t="s">
        <v>19</v>
      </c>
      <c r="B160" s="56">
        <v>1334.07</v>
      </c>
    </row>
    <row r="161" spans="1:3" s="49" customFormat="1" x14ac:dyDescent="0.25">
      <c r="A161" s="55" t="s">
        <v>107</v>
      </c>
      <c r="B161" s="56">
        <v>0.01</v>
      </c>
    </row>
    <row r="162" spans="1:3" s="49" customFormat="1" x14ac:dyDescent="0.25">
      <c r="A162" s="55" t="s">
        <v>21</v>
      </c>
      <c r="B162" s="61">
        <v>0</v>
      </c>
    </row>
    <row r="163" spans="1:3" x14ac:dyDescent="0.25">
      <c r="A163" s="39" t="s">
        <v>80</v>
      </c>
      <c r="B163" s="14"/>
      <c r="C163"/>
    </row>
    <row r="164" spans="1:3" s="49" customFormat="1" x14ac:dyDescent="0.25">
      <c r="A164" s="55" t="s">
        <v>23</v>
      </c>
      <c r="B164" s="52">
        <v>0</v>
      </c>
    </row>
    <row r="165" spans="1:3" s="49" customFormat="1" x14ac:dyDescent="0.25">
      <c r="A165" s="55" t="s">
        <v>24</v>
      </c>
      <c r="B165" s="52">
        <v>3117220.47</v>
      </c>
    </row>
    <row r="166" spans="1:3" s="49" customFormat="1" x14ac:dyDescent="0.25">
      <c r="A166" s="55" t="s">
        <v>106</v>
      </c>
      <c r="B166" s="52">
        <v>0</v>
      </c>
    </row>
    <row r="167" spans="1:3" s="49" customFormat="1" x14ac:dyDescent="0.25">
      <c r="A167" s="55" t="s">
        <v>25</v>
      </c>
      <c r="B167" s="61">
        <v>0.01</v>
      </c>
    </row>
    <row r="168" spans="1:3" s="49" customFormat="1" x14ac:dyDescent="0.25">
      <c r="A168" s="55" t="s">
        <v>26</v>
      </c>
      <c r="B168" s="52">
        <v>1076610.44</v>
      </c>
    </row>
    <row r="169" spans="1:3" s="49" customFormat="1" x14ac:dyDescent="0.25">
      <c r="A169" s="55" t="s">
        <v>81</v>
      </c>
      <c r="B169" s="52">
        <v>23146092.82</v>
      </c>
    </row>
    <row r="170" spans="1:3" s="49" customFormat="1" x14ac:dyDescent="0.25">
      <c r="A170" s="55" t="s">
        <v>82</v>
      </c>
      <c r="B170" s="52">
        <v>0</v>
      </c>
    </row>
    <row r="171" spans="1:3" s="49" customFormat="1" x14ac:dyDescent="0.25">
      <c r="A171" s="55" t="s">
        <v>115</v>
      </c>
      <c r="B171" s="52">
        <v>12070616.18</v>
      </c>
    </row>
    <row r="172" spans="1:3" s="49" customFormat="1" x14ac:dyDescent="0.25">
      <c r="A172" s="55" t="s">
        <v>116</v>
      </c>
      <c r="B172" s="52">
        <v>2510222.41</v>
      </c>
    </row>
    <row r="173" spans="1:3" s="49" customFormat="1" x14ac:dyDescent="0.25">
      <c r="A173" s="55" t="s">
        <v>123</v>
      </c>
      <c r="B173" s="52">
        <v>28174.720000000001</v>
      </c>
    </row>
    <row r="174" spans="1:3" s="49" customFormat="1" x14ac:dyDescent="0.25">
      <c r="A174" s="55" t="s">
        <v>27</v>
      </c>
      <c r="B174" s="52">
        <v>0.02</v>
      </c>
    </row>
    <row r="175" spans="1:3" x14ac:dyDescent="0.25">
      <c r="A175" s="37" t="s">
        <v>83</v>
      </c>
      <c r="B175" s="48">
        <v>42019054.030000001</v>
      </c>
      <c r="C175"/>
    </row>
    <row r="176" spans="1:3" x14ac:dyDescent="0.25">
      <c r="A176" s="42" t="s">
        <v>84</v>
      </c>
      <c r="B176" s="43"/>
    </row>
    <row r="177" spans="1:2" x14ac:dyDescent="0.25">
      <c r="A177" s="44" t="s">
        <v>85</v>
      </c>
      <c r="B177" s="45"/>
    </row>
    <row r="178" spans="1:2" x14ac:dyDescent="0.25">
      <c r="A178" s="46" t="s">
        <v>86</v>
      </c>
      <c r="B178" s="41">
        <v>0</v>
      </c>
    </row>
    <row r="179" spans="1:2" x14ac:dyDescent="0.25">
      <c r="A179" s="46" t="s">
        <v>87</v>
      </c>
      <c r="B179" s="41">
        <v>0</v>
      </c>
    </row>
    <row r="180" spans="1:2" x14ac:dyDescent="0.25">
      <c r="A180" s="46" t="s">
        <v>88</v>
      </c>
      <c r="B180" s="41">
        <v>0</v>
      </c>
    </row>
    <row r="181" spans="1:2" x14ac:dyDescent="0.25">
      <c r="A181" s="44" t="s">
        <v>89</v>
      </c>
      <c r="B181" s="47">
        <f>B178+B179+B180</f>
        <v>0</v>
      </c>
    </row>
    <row r="182" spans="1:2" x14ac:dyDescent="0.25">
      <c r="A182" s="75" t="s">
        <v>90</v>
      </c>
      <c r="B182" s="75"/>
    </row>
    <row r="183" spans="1:2" x14ac:dyDescent="0.25">
      <c r="A183" s="75"/>
      <c r="B183" s="75"/>
    </row>
    <row r="184" spans="1:2" x14ac:dyDescent="0.25">
      <c r="A184" s="75"/>
      <c r="B184" s="75"/>
    </row>
    <row r="185" spans="1:2" x14ac:dyDescent="0.25">
      <c r="A185" t="s">
        <v>91</v>
      </c>
    </row>
    <row r="187" spans="1:2" x14ac:dyDescent="0.25">
      <c r="A187" t="s">
        <v>92</v>
      </c>
      <c r="B187" t="s">
        <v>93</v>
      </c>
    </row>
  </sheetData>
  <mergeCells count="11">
    <mergeCell ref="A182:B184"/>
    <mergeCell ref="A14:B14"/>
    <mergeCell ref="A17:B17"/>
    <mergeCell ref="A22:B22"/>
    <mergeCell ref="B23:B24"/>
    <mergeCell ref="A148:B148"/>
    <mergeCell ref="A1:B1"/>
    <mergeCell ref="A2:B7"/>
    <mergeCell ref="A8:B9"/>
    <mergeCell ref="A10:B10"/>
    <mergeCell ref="A12:B12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autoPict="0" r:id="rId5">
            <anchor moveWithCells="1">
              <from>
                <xdr:col>0</xdr:col>
                <xdr:colOff>1771650</xdr:colOff>
                <xdr:row>0</xdr:row>
                <xdr:rowOff>133350</xdr:rowOff>
              </from>
              <to>
                <xdr:col>1</xdr:col>
                <xdr:colOff>3876675</xdr:colOff>
                <xdr:row>0</xdr:row>
                <xdr:rowOff>1343025</xdr:rowOff>
              </to>
            </anchor>
          </objectPr>
        </oleObject>
      </mc:Choice>
      <mc:Fallback>
        <oleObject progId="Word.Document.12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C183E4-DE9A-473A-B9E1-DB1ED0B9349C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11.2023</vt:lpstr>
      <vt:lpstr>Planilha1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Ailton.guimaraes</dc:creator>
  <dc:description/>
  <cp:lastModifiedBy>Raquel Vaccari</cp:lastModifiedBy>
  <cp:revision>11</cp:revision>
  <cp:lastPrinted>2021-10-21T14:05:25Z</cp:lastPrinted>
  <dcterms:created xsi:type="dcterms:W3CDTF">2021-09-23T15:15:02Z</dcterms:created>
  <dcterms:modified xsi:type="dcterms:W3CDTF">2023-12-22T19:04:33Z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