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08-2023-TRANSPARENCIA-AGOSTO-IMED-HETRIN\"/>
    </mc:Choice>
  </mc:AlternateContent>
  <xr:revisionPtr revIDLastSave="0" documentId="8_{9B9F5465-94EF-421C-9379-DC3E16FA0B7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8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2" i="1" l="1"/>
  <c r="B160" i="1"/>
  <c r="B126" i="1"/>
  <c r="B127" i="1" s="1"/>
  <c r="B93" i="1"/>
  <c r="B91" i="1"/>
  <c r="B79" i="1"/>
  <c r="B67" i="1"/>
</calcChain>
</file>

<file path=xl/sharedStrings.xml><?xml version="1.0" encoding="utf-8"?>
<sst xmlns="http://schemas.openxmlformats.org/spreadsheetml/2006/main" count="149" uniqueCount="113">
  <si>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</si>
  <si>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</si>
  <si>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</si>
  <si>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</si>
  <si>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</si>
  <si>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</si>
  <si>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</si>
  <si>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</si>
  <si>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</si>
  <si>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</si>
  <si>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</si>
  <si>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</si>
  <si>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</si>
  <si>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</si>
  <si>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</si>
  <si>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</si>
  <si>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</si>
  <si>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</si>
  <si>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</si>
  <si>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</si>
  <si>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</si>
  <si>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</si>
  <si>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</si>
  <si>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</si>
  <si>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</si>
  <si>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</si>
  <si>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</si>
  <si>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</si>
  <si>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</si>
  <si>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</si>
  <si>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</si>
  <si>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</si>
  <si>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</si>
  <si>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</si>
  <si>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</si>
  <si>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</si>
  <si>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</si>
  <si>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</si>
  <si>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</si>
  <si>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</si>
  <si>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</si>
  <si>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</si>
  <si>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</si>
  <si>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</si>
  <si>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</si>
  <si>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</si>
  <si>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</si>
  <si>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</si>
  <si>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</si>
  <si>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</si>
  <si>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</si>
  <si>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</si>
  <si>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</si>
  <si>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</si>
  <si>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</si>
  <si>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</si>
  <si>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</si>
  <si>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</si>
  <si>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</si>
  <si>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</si>
  <si>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</si>
  <si>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</si>
  <si>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</si>
  <si>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</si>
  <si>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</si>
  <si>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</si>
  <si>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</si>
  <si>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</si>
  <si>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</si>
  <si>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</si>
  <si>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</si>
  <si>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</si>
  <si>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</si>
  <si>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</si>
  <si>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</si>
  <si>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</si>
  <si>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</si>
  <si>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</si>
  <si>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</si>
  <si>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</si>
  <si>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</si>
  <si>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</si>
  <si>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</si>
  <si>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</si>
  <si>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</si>
  <si>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</si>
  <si>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</si>
  <si>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</si>
  <si>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</si>
  <si>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</si>
  <si>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</si>
  <si>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</si>
  <si>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</si>
  <si>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</si>
  <si>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</si>
  <si>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</si>
  <si>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</si>
  <si>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</si>
  <si>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</si>
  <si>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</si>
  <si>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</si>
  <si>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</si>
  <si>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</si>
  <si>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</si>
  <si>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</si>
  <si>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</si>
  <si>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</si>
  <si>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</si>
  <si>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Competência: AGOSTO/2023</t>
  </si>
  <si>
    <t>C.E.F.AG: 003 CONTA APLIC: 2001</t>
  </si>
  <si>
    <t>C.E.F AG: 003 CONTA APLIC.2001 -1 CAIXA</t>
  </si>
  <si>
    <t>C.E.F AG: 003 CONTA: 2001-1 GIRO APLIC</t>
  </si>
  <si>
    <t>XP C/C  INVESTIMENTOS 640167-2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</si>
</sst>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7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4" fontId="11" fillId="0" borderId="0" xfId="0" applyNumberFormat="1" applyFont="1"/>
    <xf numFmtId="0" fontId="0" fillId="8" borderId="0" xfId="0" applyFill="1"/>
    <xf numFmtId="4" fontId="0" fillId="8" borderId="0" xfId="0" applyNumberFormat="1" applyFill="1"/>
    <xf numFmtId="4" fontId="0" fillId="8" borderId="1" xfId="0" applyNumberFormat="1" applyFill="1" applyBorder="1" applyAlignment="1">
      <alignment vertical="center"/>
    </xf>
    <xf numFmtId="4" fontId="0" fillId="8" borderId="1" xfId="0" applyNumberFormat="1" applyFill="1" applyBorder="1"/>
    <xf numFmtId="0" fontId="4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0" fillId="8" borderId="1" xfId="0" applyFill="1" applyBorder="1"/>
    <xf numFmtId="0" fontId="4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wrapText="1"/>
    </xf>
    <xf numFmtId="0" fontId="4" fillId="7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4" fontId="11" fillId="8" borderId="1" xfId="0" applyNumberFormat="1" applyFont="1" applyFill="1" applyBorder="1"/>
    <xf numFmtId="0" fontId="7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6"/>
  <sheetViews>
    <sheetView tabSelected="1" zoomScale="80" zoomScaleNormal="80" workbookViewId="0">
      <selection activeCell="B139" sqref="B139"/>
    </sheetView>
  </sheetViews>
  <sheetFormatPr defaultColWidth="41.7109375" defaultRowHeight="15" x14ac:dyDescent="0.25"/>
  <cols>
    <col min="1" max="1" width="108" customWidth="1"/>
    <col min="2" max="2" width="48.5703125" customWidth="1"/>
    <col min="3" max="3" width="41.7109375" style="1"/>
  </cols>
  <sheetData>
    <row r="1" spans="1:2" ht="121.5" customHeight="1" x14ac:dyDescent="0.25">
      <c r="A1" s="75" t="s">
        <v>0</v>
      </c>
      <c r="B1" s="75"/>
    </row>
    <row r="2" spans="1:2" customFormat="1" x14ac:dyDescent="0.25">
      <c r="A2" s="76" t="s">
        <v>1</v>
      </c>
      <c r="B2" s="76"/>
    </row>
    <row r="3" spans="1:2" customFormat="1" x14ac:dyDescent="0.25">
      <c r="A3" s="76"/>
      <c r="B3" s="76"/>
    </row>
    <row r="4" spans="1:2" customFormat="1" x14ac:dyDescent="0.25">
      <c r="A4" s="76"/>
      <c r="B4" s="76"/>
    </row>
    <row r="5" spans="1:2" customFormat="1" x14ac:dyDescent="0.25">
      <c r="A5" s="76"/>
      <c r="B5" s="76"/>
    </row>
    <row r="6" spans="1:2" customFormat="1" x14ac:dyDescent="0.25">
      <c r="A6" s="76"/>
      <c r="B6" s="76"/>
    </row>
    <row r="7" spans="1:2" customFormat="1" x14ac:dyDescent="0.25">
      <c r="A7" s="76"/>
      <c r="B7" s="76"/>
    </row>
    <row r="8" spans="1:2" customFormat="1" ht="23.25" customHeight="1" x14ac:dyDescent="0.25">
      <c r="A8" s="77" t="s">
        <v>2</v>
      </c>
      <c r="B8" s="77"/>
    </row>
    <row r="9" spans="1:2" customFormat="1" ht="32.25" customHeight="1" x14ac:dyDescent="0.25">
      <c r="A9" s="77"/>
      <c r="B9" s="77"/>
    </row>
    <row r="10" spans="1:2" customFormat="1" x14ac:dyDescent="0.25">
      <c r="A10" s="78" t="s">
        <v>3</v>
      </c>
      <c r="B10" s="78"/>
    </row>
    <row r="11" spans="1:2" customFormat="1" x14ac:dyDescent="0.25">
      <c r="A11" s="2" t="s">
        <v>4</v>
      </c>
      <c r="B11" s="3"/>
    </row>
    <row r="12" spans="1:2" customFormat="1" x14ac:dyDescent="0.25">
      <c r="A12" s="71" t="s">
        <v>5</v>
      </c>
      <c r="B12" s="71"/>
    </row>
    <row r="13" spans="1:2" customFormat="1" x14ac:dyDescent="0.25">
      <c r="A13" s="4" t="s">
        <v>6</v>
      </c>
      <c r="B13" s="3"/>
    </row>
    <row r="14" spans="1:2" customFormat="1" x14ac:dyDescent="0.25">
      <c r="A14" s="71" t="s">
        <v>7</v>
      </c>
      <c r="B14" s="71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3" x14ac:dyDescent="0.25">
      <c r="A17" s="71" t="s">
        <v>10</v>
      </c>
      <c r="B17" s="71"/>
      <c r="C17"/>
    </row>
    <row r="18" spans="1:3" x14ac:dyDescent="0.25">
      <c r="A18" s="4"/>
      <c r="B18" s="3"/>
      <c r="C18"/>
    </row>
    <row r="19" spans="1:3" s="7" customFormat="1" x14ac:dyDescent="0.25">
      <c r="A19" s="5" t="s">
        <v>11</v>
      </c>
      <c r="B19" s="6"/>
    </row>
    <row r="20" spans="1:3" s="7" customFormat="1" x14ac:dyDescent="0.25">
      <c r="A20" s="5" t="s">
        <v>12</v>
      </c>
      <c r="B20" s="6"/>
    </row>
    <row r="21" spans="1:3" s="7" customFormat="1" x14ac:dyDescent="0.25">
      <c r="A21" s="5"/>
      <c r="B21" s="6"/>
    </row>
    <row r="22" spans="1:3" ht="26.25" x14ac:dyDescent="0.25">
      <c r="A22" s="72" t="s">
        <v>13</v>
      </c>
      <c r="B22" s="72"/>
      <c r="C22"/>
    </row>
    <row r="23" spans="1:3" ht="26.25" x14ac:dyDescent="0.25">
      <c r="A23" s="8"/>
      <c r="B23" s="73" t="s">
        <v>14</v>
      </c>
      <c r="C23"/>
    </row>
    <row r="24" spans="1:3" ht="14.25" customHeight="1" x14ac:dyDescent="0.25">
      <c r="A24" s="9" t="s">
        <v>108</v>
      </c>
      <c r="B24" s="73"/>
      <c r="C24"/>
    </row>
    <row r="25" spans="1:3" x14ac:dyDescent="0.25">
      <c r="A25" s="10" t="s">
        <v>15</v>
      </c>
      <c r="B25" s="11"/>
      <c r="C25"/>
    </row>
    <row r="26" spans="1:3" x14ac:dyDescent="0.25">
      <c r="A26" s="12" t="s">
        <v>16</v>
      </c>
      <c r="B26" s="13">
        <v>0</v>
      </c>
      <c r="C26"/>
    </row>
    <row r="27" spans="1:3" x14ac:dyDescent="0.25">
      <c r="A27" s="12" t="s">
        <v>17</v>
      </c>
      <c r="B27" s="13">
        <v>0</v>
      </c>
      <c r="C27"/>
    </row>
    <row r="28" spans="1:3" s="49" customFormat="1" x14ac:dyDescent="0.25">
      <c r="A28" s="55" t="s">
        <v>18</v>
      </c>
      <c r="B28" s="50">
        <v>0</v>
      </c>
    </row>
    <row r="29" spans="1:3" s="49" customFormat="1" x14ac:dyDescent="0.25">
      <c r="A29" s="55" t="s">
        <v>19</v>
      </c>
      <c r="B29" s="60">
        <v>0</v>
      </c>
    </row>
    <row r="30" spans="1:3" s="49" customFormat="1" x14ac:dyDescent="0.25">
      <c r="A30" s="55" t="s">
        <v>20</v>
      </c>
      <c r="B30" s="60">
        <v>0</v>
      </c>
    </row>
    <row r="31" spans="1:3" s="49" customFormat="1" x14ac:dyDescent="0.25">
      <c r="A31" s="55" t="s">
        <v>106</v>
      </c>
      <c r="B31" s="60">
        <v>4286156.49</v>
      </c>
    </row>
    <row r="32" spans="1:3" s="49" customFormat="1" x14ac:dyDescent="0.25">
      <c r="A32" s="55" t="s">
        <v>21</v>
      </c>
      <c r="B32" s="60">
        <v>204799.49</v>
      </c>
    </row>
    <row r="33" spans="1:3" s="49" customFormat="1" x14ac:dyDescent="0.25">
      <c r="A33" s="55" t="s">
        <v>22</v>
      </c>
      <c r="B33" s="60">
        <v>480.1</v>
      </c>
    </row>
    <row r="34" spans="1:3" s="49" customFormat="1" x14ac:dyDescent="0.25">
      <c r="A34" s="55" t="s">
        <v>23</v>
      </c>
      <c r="B34" s="60">
        <v>0</v>
      </c>
    </row>
    <row r="35" spans="1:3" s="49" customFormat="1" x14ac:dyDescent="0.25">
      <c r="A35" s="55" t="s">
        <v>24</v>
      </c>
      <c r="B35" s="49">
        <v>0</v>
      </c>
    </row>
    <row r="36" spans="1:3" s="49" customFormat="1" x14ac:dyDescent="0.25">
      <c r="A36" s="55" t="s">
        <v>25</v>
      </c>
      <c r="B36" s="60">
        <v>0</v>
      </c>
    </row>
    <row r="37" spans="1:3" s="49" customFormat="1" x14ac:dyDescent="0.25">
      <c r="A37" s="55" t="s">
        <v>26</v>
      </c>
      <c r="B37" s="50">
        <v>0</v>
      </c>
    </row>
    <row r="38" spans="1:3" s="49" customFormat="1" x14ac:dyDescent="0.25">
      <c r="A38" s="55" t="s">
        <v>27</v>
      </c>
      <c r="B38" s="50">
        <v>5493195.7300000004</v>
      </c>
    </row>
    <row r="39" spans="1:3" s="49" customFormat="1" x14ac:dyDescent="0.25">
      <c r="A39" s="55" t="s">
        <v>28</v>
      </c>
      <c r="B39" s="49">
        <v>0.01</v>
      </c>
    </row>
    <row r="40" spans="1:3" s="49" customFormat="1" x14ac:dyDescent="0.25">
      <c r="A40" s="55" t="s">
        <v>29</v>
      </c>
      <c r="B40" s="50">
        <v>936923.4</v>
      </c>
    </row>
    <row r="41" spans="1:3" s="49" customFormat="1" x14ac:dyDescent="0.25">
      <c r="A41" s="55" t="s">
        <v>85</v>
      </c>
      <c r="B41" s="52">
        <v>24742657.370000001</v>
      </c>
    </row>
    <row r="42" spans="1:3" s="49" customFormat="1" x14ac:dyDescent="0.25">
      <c r="A42" s="55" t="s">
        <v>86</v>
      </c>
      <c r="B42" s="50">
        <v>0</v>
      </c>
    </row>
    <row r="43" spans="1:3" x14ac:dyDescent="0.25">
      <c r="A43" s="12" t="s">
        <v>30</v>
      </c>
      <c r="B43" s="14">
        <v>0.02</v>
      </c>
      <c r="C43"/>
    </row>
    <row r="44" spans="1:3" x14ac:dyDescent="0.25">
      <c r="A44" s="15" t="s">
        <v>31</v>
      </c>
      <c r="B44" s="48">
        <v>35664212.609999999</v>
      </c>
      <c r="C44"/>
    </row>
    <row r="45" spans="1:3" x14ac:dyDescent="0.25">
      <c r="A45" s="16"/>
      <c r="B45" s="13"/>
      <c r="C45"/>
    </row>
    <row r="46" spans="1:3" x14ac:dyDescent="0.25">
      <c r="A46" s="10" t="s">
        <v>32</v>
      </c>
      <c r="B46" s="10"/>
      <c r="C46"/>
    </row>
    <row r="47" spans="1:3" s="49" customFormat="1" x14ac:dyDescent="0.25">
      <c r="A47" s="58" t="s">
        <v>33</v>
      </c>
      <c r="B47" s="52">
        <v>3450386.77</v>
      </c>
    </row>
    <row r="48" spans="1:3" s="49" customFormat="1" x14ac:dyDescent="0.25">
      <c r="A48" s="58" t="s">
        <v>34</v>
      </c>
      <c r="B48" s="51">
        <v>0</v>
      </c>
    </row>
    <row r="49" spans="1:3" s="49" customFormat="1" x14ac:dyDescent="0.25">
      <c r="A49" s="59" t="s">
        <v>35</v>
      </c>
      <c r="B49" s="51"/>
    </row>
    <row r="50" spans="1:3" s="49" customFormat="1" x14ac:dyDescent="0.25">
      <c r="A50" s="57" t="s">
        <v>26</v>
      </c>
      <c r="B50" s="52">
        <v>0</v>
      </c>
    </row>
    <row r="51" spans="1:3" s="49" customFormat="1" x14ac:dyDescent="0.25">
      <c r="A51" s="57" t="s">
        <v>27</v>
      </c>
      <c r="B51" s="61">
        <v>745.52</v>
      </c>
    </row>
    <row r="52" spans="1:3" s="49" customFormat="1" x14ac:dyDescent="0.25">
      <c r="A52" s="57" t="s">
        <v>109</v>
      </c>
      <c r="B52" s="61">
        <v>7202.69</v>
      </c>
    </row>
    <row r="53" spans="1:3" s="49" customFormat="1" x14ac:dyDescent="0.25">
      <c r="A53" s="57" t="s">
        <v>28</v>
      </c>
      <c r="B53" s="61">
        <v>0</v>
      </c>
    </row>
    <row r="54" spans="1:3" s="49" customFormat="1" x14ac:dyDescent="0.25">
      <c r="A54" s="57" t="s">
        <v>29</v>
      </c>
      <c r="B54" s="52">
        <v>10030.120000000001</v>
      </c>
    </row>
    <row r="55" spans="1:3" s="49" customFormat="1" x14ac:dyDescent="0.25">
      <c r="A55" s="55" t="s">
        <v>85</v>
      </c>
      <c r="B55" s="52">
        <v>258764.54</v>
      </c>
    </row>
    <row r="56" spans="1:3" s="49" customFormat="1" x14ac:dyDescent="0.25">
      <c r="A56" s="55" t="s">
        <v>104</v>
      </c>
      <c r="B56" s="52">
        <v>0</v>
      </c>
    </row>
    <row r="57" spans="1:3" s="49" customFormat="1" x14ac:dyDescent="0.25">
      <c r="A57" s="55" t="s">
        <v>24</v>
      </c>
      <c r="B57" s="52">
        <v>0</v>
      </c>
    </row>
    <row r="58" spans="1:3" s="49" customFormat="1" x14ac:dyDescent="0.25">
      <c r="A58" s="57" t="s">
        <v>30</v>
      </c>
      <c r="B58" s="50">
        <v>0</v>
      </c>
    </row>
    <row r="59" spans="1:3" s="49" customFormat="1" x14ac:dyDescent="0.25">
      <c r="A59" s="59" t="s">
        <v>36</v>
      </c>
      <c r="B59" s="51">
        <v>0</v>
      </c>
    </row>
    <row r="60" spans="1:3" s="49" customFormat="1" x14ac:dyDescent="0.25">
      <c r="A60" s="59" t="s">
        <v>37</v>
      </c>
      <c r="B60" s="51"/>
    </row>
    <row r="61" spans="1:3" s="49" customFormat="1" x14ac:dyDescent="0.25">
      <c r="A61" s="59" t="s">
        <v>38</v>
      </c>
      <c r="B61" s="52">
        <v>322824.23</v>
      </c>
    </row>
    <row r="62" spans="1:3" s="49" customFormat="1" x14ac:dyDescent="0.25">
      <c r="A62" s="59" t="s">
        <v>100</v>
      </c>
      <c r="B62" s="50">
        <v>0</v>
      </c>
    </row>
    <row r="63" spans="1:3" x14ac:dyDescent="0.25">
      <c r="A63" s="2" t="s">
        <v>39</v>
      </c>
      <c r="B63" s="14">
        <v>0</v>
      </c>
      <c r="C63"/>
    </row>
    <row r="64" spans="1:3" x14ac:dyDescent="0.25">
      <c r="A64" s="2" t="s">
        <v>103</v>
      </c>
      <c r="B64" s="14">
        <v>625148.17000000004</v>
      </c>
      <c r="C64"/>
    </row>
    <row r="65" spans="1:3" x14ac:dyDescent="0.25">
      <c r="A65" s="2" t="s">
        <v>40</v>
      </c>
      <c r="B65" s="14">
        <v>0</v>
      </c>
      <c r="C65"/>
    </row>
    <row r="66" spans="1:3" x14ac:dyDescent="0.25">
      <c r="A66" s="2" t="s">
        <v>41</v>
      </c>
      <c r="B66" s="18">
        <v>0</v>
      </c>
      <c r="C66"/>
    </row>
    <row r="67" spans="1:3" x14ac:dyDescent="0.25">
      <c r="A67" s="19" t="s">
        <v>42</v>
      </c>
      <c r="B67" s="20">
        <f>SUM(B47:B66)</f>
        <v>4675102.04</v>
      </c>
      <c r="C67"/>
    </row>
    <row r="68" spans="1:3" x14ac:dyDescent="0.25">
      <c r="A68" s="21"/>
      <c r="B68" s="22"/>
      <c r="C68"/>
    </row>
    <row r="69" spans="1:3" x14ac:dyDescent="0.25">
      <c r="A69" s="23" t="s">
        <v>43</v>
      </c>
      <c r="B69" s="24"/>
      <c r="C69"/>
    </row>
    <row r="70" spans="1:3" x14ac:dyDescent="0.25">
      <c r="A70" s="17" t="s">
        <v>44</v>
      </c>
      <c r="B70" s="18"/>
      <c r="C70"/>
    </row>
    <row r="71" spans="1:3" s="49" customFormat="1" x14ac:dyDescent="0.25">
      <c r="A71" s="57" t="s">
        <v>26</v>
      </c>
      <c r="B71" s="52">
        <v>0</v>
      </c>
    </row>
    <row r="72" spans="1:3" s="49" customFormat="1" x14ac:dyDescent="0.25">
      <c r="A72" s="57" t="s">
        <v>27</v>
      </c>
      <c r="B72" s="52">
        <v>4212058.72</v>
      </c>
    </row>
    <row r="73" spans="1:3" s="49" customFormat="1" x14ac:dyDescent="0.25">
      <c r="A73" s="57" t="s">
        <v>28</v>
      </c>
      <c r="B73" s="61">
        <v>0</v>
      </c>
    </row>
    <row r="74" spans="1:3" s="49" customFormat="1" x14ac:dyDescent="0.25">
      <c r="A74" s="57" t="s">
        <v>29</v>
      </c>
      <c r="B74" s="51">
        <v>0</v>
      </c>
    </row>
    <row r="75" spans="1:3" s="49" customFormat="1" x14ac:dyDescent="0.25">
      <c r="A75" s="55" t="s">
        <v>85</v>
      </c>
      <c r="B75" s="51">
        <v>18720291.969999999</v>
      </c>
    </row>
    <row r="76" spans="1:3" s="49" customFormat="1" x14ac:dyDescent="0.25">
      <c r="A76" s="55" t="s">
        <v>24</v>
      </c>
      <c r="B76" s="52">
        <v>0</v>
      </c>
    </row>
    <row r="77" spans="1:3" s="49" customFormat="1" x14ac:dyDescent="0.25">
      <c r="A77" s="57" t="s">
        <v>30</v>
      </c>
      <c r="B77" s="52">
        <v>0</v>
      </c>
    </row>
    <row r="78" spans="1:3" x14ac:dyDescent="0.25">
      <c r="A78" s="17" t="s">
        <v>45</v>
      </c>
      <c r="B78" s="18"/>
      <c r="C78"/>
    </row>
    <row r="79" spans="1:3" x14ac:dyDescent="0.25">
      <c r="A79" s="19" t="s">
        <v>46</v>
      </c>
      <c r="B79" s="25">
        <f>B71+B72+B73+B74+B75+B76+B77+B78</f>
        <v>22932350.689999998</v>
      </c>
      <c r="C79"/>
    </row>
    <row r="80" spans="1:3" s="28" customFormat="1" x14ac:dyDescent="0.25">
      <c r="A80" s="26"/>
      <c r="B80" s="27"/>
    </row>
    <row r="81" spans="1:3" x14ac:dyDescent="0.25">
      <c r="A81" s="29" t="s">
        <v>47</v>
      </c>
      <c r="B81" s="30"/>
      <c r="C81"/>
    </row>
    <row r="82" spans="1:3" x14ac:dyDescent="0.25">
      <c r="A82" s="31" t="s">
        <v>48</v>
      </c>
      <c r="B82" s="22"/>
      <c r="C82"/>
    </row>
    <row r="83" spans="1:3" x14ac:dyDescent="0.25">
      <c r="A83" s="16" t="s">
        <v>26</v>
      </c>
      <c r="B83" s="14">
        <v>0</v>
      </c>
      <c r="C83"/>
    </row>
    <row r="84" spans="1:3" x14ac:dyDescent="0.25">
      <c r="A84" s="16" t="s">
        <v>27</v>
      </c>
      <c r="B84" s="14">
        <v>0</v>
      </c>
      <c r="C84"/>
    </row>
    <row r="85" spans="1:3" x14ac:dyDescent="0.25">
      <c r="A85" s="16" t="s">
        <v>110</v>
      </c>
      <c r="B85" s="14">
        <v>7000000</v>
      </c>
      <c r="C85"/>
    </row>
    <row r="86" spans="1:3" x14ac:dyDescent="0.25">
      <c r="A86" s="16" t="s">
        <v>28</v>
      </c>
      <c r="B86" s="22">
        <v>0</v>
      </c>
      <c r="C86"/>
    </row>
    <row r="87" spans="1:3" x14ac:dyDescent="0.25">
      <c r="A87" s="16" t="s">
        <v>29</v>
      </c>
      <c r="B87" s="14">
        <v>0</v>
      </c>
      <c r="C87"/>
    </row>
    <row r="88" spans="1:3" x14ac:dyDescent="0.25">
      <c r="A88" s="12" t="s">
        <v>85</v>
      </c>
      <c r="B88" s="22">
        <v>18195291.960000001</v>
      </c>
      <c r="C88"/>
    </row>
    <row r="89" spans="1:3" s="49" customFormat="1" x14ac:dyDescent="0.25">
      <c r="A89" s="55" t="s">
        <v>24</v>
      </c>
      <c r="B89" s="50">
        <v>0</v>
      </c>
    </row>
    <row r="90" spans="1:3" s="49" customFormat="1" x14ac:dyDescent="0.25">
      <c r="A90" s="57" t="s">
        <v>30</v>
      </c>
      <c r="B90" s="50">
        <v>0</v>
      </c>
    </row>
    <row r="91" spans="1:3" x14ac:dyDescent="0.25">
      <c r="A91" s="26" t="s">
        <v>49</v>
      </c>
      <c r="B91" s="22">
        <f>B82</f>
        <v>0</v>
      </c>
      <c r="C91"/>
    </row>
    <row r="92" spans="1:3" x14ac:dyDescent="0.25">
      <c r="A92" s="2" t="s">
        <v>50</v>
      </c>
      <c r="B92" s="22"/>
      <c r="C92"/>
    </row>
    <row r="93" spans="1:3" x14ac:dyDescent="0.25">
      <c r="A93" s="26" t="s">
        <v>51</v>
      </c>
      <c r="B93" s="22">
        <f>B92</f>
        <v>0</v>
      </c>
      <c r="C93"/>
    </row>
    <row r="94" spans="1:3" x14ac:dyDescent="0.25">
      <c r="A94" s="23" t="s">
        <v>52</v>
      </c>
      <c r="B94" s="32">
        <v>25195291.960000001</v>
      </c>
      <c r="C94"/>
    </row>
    <row r="95" spans="1:3" s="28" customFormat="1" x14ac:dyDescent="0.25">
      <c r="A95" s="26"/>
      <c r="B95" s="27"/>
    </row>
    <row r="96" spans="1:3" x14ac:dyDescent="0.25">
      <c r="A96" s="23" t="s">
        <v>53</v>
      </c>
      <c r="B96" s="33"/>
      <c r="C96"/>
    </row>
    <row r="97" spans="1:3" x14ac:dyDescent="0.25">
      <c r="A97" s="23" t="s">
        <v>54</v>
      </c>
      <c r="B97" s="23"/>
      <c r="C97"/>
    </row>
    <row r="98" spans="1:3" s="49" customFormat="1" x14ac:dyDescent="0.25">
      <c r="A98" s="62" t="s">
        <v>55</v>
      </c>
      <c r="B98" s="52">
        <v>625022.04</v>
      </c>
    </row>
    <row r="99" spans="1:3" s="49" customFormat="1" x14ac:dyDescent="0.25">
      <c r="A99" s="63" t="s">
        <v>56</v>
      </c>
      <c r="B99" s="52">
        <v>3225042.33</v>
      </c>
    </row>
    <row r="100" spans="1:3" s="49" customFormat="1" x14ac:dyDescent="0.25">
      <c r="A100" s="63" t="s">
        <v>57</v>
      </c>
      <c r="B100" s="52">
        <v>473959.08</v>
      </c>
    </row>
    <row r="101" spans="1:3" s="49" customFormat="1" x14ac:dyDescent="0.25">
      <c r="A101" s="63" t="s">
        <v>101</v>
      </c>
      <c r="B101" s="52">
        <v>1785</v>
      </c>
    </row>
    <row r="102" spans="1:3" s="49" customFormat="1" x14ac:dyDescent="0.25">
      <c r="A102" s="62" t="s">
        <v>58</v>
      </c>
      <c r="B102" s="51">
        <v>0</v>
      </c>
    </row>
    <row r="103" spans="1:3" s="49" customFormat="1" x14ac:dyDescent="0.25">
      <c r="A103" s="62" t="s">
        <v>59</v>
      </c>
      <c r="B103" s="52">
        <v>504746.27</v>
      </c>
    </row>
    <row r="104" spans="1:3" s="49" customFormat="1" x14ac:dyDescent="0.25">
      <c r="A104" s="62" t="s">
        <v>60</v>
      </c>
      <c r="B104" s="52">
        <v>364444.04</v>
      </c>
    </row>
    <row r="105" spans="1:3" s="49" customFormat="1" ht="30" customHeight="1" x14ac:dyDescent="0.25">
      <c r="A105" s="64" t="s">
        <v>61</v>
      </c>
      <c r="B105" s="51">
        <v>0</v>
      </c>
    </row>
    <row r="106" spans="1:3" s="49" customFormat="1" x14ac:dyDescent="0.25">
      <c r="A106" s="65" t="s">
        <v>107</v>
      </c>
      <c r="B106" s="51">
        <v>0</v>
      </c>
    </row>
    <row r="107" spans="1:3" s="49" customFormat="1" x14ac:dyDescent="0.25">
      <c r="A107" s="65" t="s">
        <v>62</v>
      </c>
      <c r="B107" s="52">
        <v>26650.080000000002</v>
      </c>
    </row>
    <row r="108" spans="1:3" s="49" customFormat="1" x14ac:dyDescent="0.25">
      <c r="A108" s="65" t="s">
        <v>63</v>
      </c>
      <c r="B108" s="52">
        <v>26847.73</v>
      </c>
    </row>
    <row r="109" spans="1:3" s="49" customFormat="1" x14ac:dyDescent="0.25">
      <c r="A109" s="65" t="s">
        <v>64</v>
      </c>
      <c r="B109" s="52">
        <v>6239.28</v>
      </c>
    </row>
    <row r="110" spans="1:3" s="49" customFormat="1" x14ac:dyDescent="0.25">
      <c r="A110" s="65" t="s">
        <v>65</v>
      </c>
      <c r="B110" s="61">
        <v>647.91999999999996</v>
      </c>
    </row>
    <row r="111" spans="1:3" s="49" customFormat="1" x14ac:dyDescent="0.25">
      <c r="A111" s="65" t="s">
        <v>99</v>
      </c>
      <c r="B111" s="52"/>
    </row>
    <row r="112" spans="1:3" s="49" customFormat="1" x14ac:dyDescent="0.25">
      <c r="A112" s="65" t="s">
        <v>66</v>
      </c>
      <c r="B112" s="52">
        <v>1628.85</v>
      </c>
    </row>
    <row r="113" spans="1:3" x14ac:dyDescent="0.25">
      <c r="A113" s="66" t="s">
        <v>41</v>
      </c>
      <c r="B113" s="18">
        <v>0</v>
      </c>
      <c r="C113"/>
    </row>
    <row r="114" spans="1:3" x14ac:dyDescent="0.25">
      <c r="A114" s="66" t="s">
        <v>102</v>
      </c>
      <c r="B114" s="18">
        <v>0</v>
      </c>
      <c r="C114"/>
    </row>
    <row r="115" spans="1:3" x14ac:dyDescent="0.25">
      <c r="A115" s="66" t="s">
        <v>103</v>
      </c>
      <c r="B115" s="18">
        <v>607374.82999999996</v>
      </c>
      <c r="C115"/>
    </row>
    <row r="116" spans="1:3" x14ac:dyDescent="0.25">
      <c r="A116" s="66" t="s">
        <v>67</v>
      </c>
      <c r="B116" s="18">
        <v>0</v>
      </c>
      <c r="C116"/>
    </row>
    <row r="117" spans="1:3" s="49" customFormat="1" x14ac:dyDescent="0.25">
      <c r="A117" s="53" t="s">
        <v>98</v>
      </c>
      <c r="B117" s="52">
        <v>5747.1</v>
      </c>
    </row>
    <row r="118" spans="1:3" s="49" customFormat="1" x14ac:dyDescent="0.25">
      <c r="A118" s="54" t="s">
        <v>68</v>
      </c>
      <c r="B118" s="61">
        <v>256.64</v>
      </c>
    </row>
    <row r="119" spans="1:3" s="49" customFormat="1" x14ac:dyDescent="0.25">
      <c r="A119" s="67" t="s">
        <v>69</v>
      </c>
      <c r="B119" s="69">
        <v>5870134.5499999998</v>
      </c>
    </row>
    <row r="120" spans="1:3" x14ac:dyDescent="0.25">
      <c r="A120" s="68"/>
      <c r="B120" s="52"/>
      <c r="C120"/>
    </row>
    <row r="121" spans="1:3" x14ac:dyDescent="0.25">
      <c r="A121" s="23" t="s">
        <v>70</v>
      </c>
      <c r="B121" s="23"/>
      <c r="C121"/>
    </row>
    <row r="122" spans="1:3" x14ac:dyDescent="0.25">
      <c r="A122" s="34" t="s">
        <v>71</v>
      </c>
      <c r="B122" s="18">
        <v>0</v>
      </c>
      <c r="C122"/>
    </row>
    <row r="123" spans="1:3" x14ac:dyDescent="0.25">
      <c r="A123" s="34" t="s">
        <v>72</v>
      </c>
      <c r="B123" s="18">
        <v>0</v>
      </c>
      <c r="C123"/>
    </row>
    <row r="124" spans="1:3" x14ac:dyDescent="0.25">
      <c r="A124" s="31" t="s">
        <v>73</v>
      </c>
      <c r="B124" s="35">
        <v>0</v>
      </c>
      <c r="C124"/>
    </row>
    <row r="125" spans="1:3" x14ac:dyDescent="0.25">
      <c r="A125" s="31" t="s">
        <v>74</v>
      </c>
      <c r="B125" s="35">
        <v>0</v>
      </c>
      <c r="C125"/>
    </row>
    <row r="126" spans="1:3" x14ac:dyDescent="0.25">
      <c r="A126" s="26" t="s">
        <v>75</v>
      </c>
      <c r="B126" s="20">
        <f>B122+B123+B124+B125</f>
        <v>0</v>
      </c>
      <c r="C126"/>
    </row>
    <row r="127" spans="1:3" ht="14.25" customHeight="1" x14ac:dyDescent="0.25">
      <c r="A127" s="26" t="s">
        <v>76</v>
      </c>
      <c r="B127" s="20">
        <f>B119+B126</f>
        <v>5870134.5499999998</v>
      </c>
      <c r="C127"/>
    </row>
    <row r="128" spans="1:3" x14ac:dyDescent="0.25">
      <c r="A128" s="26"/>
      <c r="B128" s="22"/>
      <c r="C128"/>
    </row>
    <row r="129" spans="1:3" x14ac:dyDescent="0.25">
      <c r="A129" s="29" t="s">
        <v>77</v>
      </c>
      <c r="B129" s="30"/>
      <c r="C129"/>
    </row>
    <row r="130" spans="1:3" x14ac:dyDescent="0.25">
      <c r="A130" s="34" t="s">
        <v>78</v>
      </c>
      <c r="B130" s="22">
        <v>0</v>
      </c>
      <c r="C130"/>
    </row>
    <row r="131" spans="1:3" x14ac:dyDescent="0.25">
      <c r="A131" s="34" t="s">
        <v>79</v>
      </c>
      <c r="B131" s="36">
        <v>0</v>
      </c>
      <c r="C131"/>
    </row>
    <row r="132" spans="1:3" x14ac:dyDescent="0.25">
      <c r="A132" s="37" t="s">
        <v>80</v>
      </c>
      <c r="B132" s="38">
        <f>B130+B131</f>
        <v>0</v>
      </c>
      <c r="C132"/>
    </row>
    <row r="133" spans="1:3" s="28" customFormat="1" x14ac:dyDescent="0.25">
      <c r="A133" s="74"/>
      <c r="B133" s="74"/>
    </row>
    <row r="134" spans="1:3" x14ac:dyDescent="0.25">
      <c r="A134" s="10" t="s">
        <v>81</v>
      </c>
      <c r="C134"/>
    </row>
    <row r="135" spans="1:3" x14ac:dyDescent="0.25">
      <c r="A135" s="39" t="s">
        <v>82</v>
      </c>
      <c r="B135" s="40"/>
      <c r="C135"/>
    </row>
    <row r="136" spans="1:3" x14ac:dyDescent="0.25">
      <c r="A136" s="39" t="s">
        <v>83</v>
      </c>
      <c r="C136"/>
    </row>
    <row r="137" spans="1:3" s="49" customFormat="1" x14ac:dyDescent="0.25">
      <c r="A137" s="55" t="s">
        <v>18</v>
      </c>
      <c r="B137" s="56">
        <v>0</v>
      </c>
    </row>
    <row r="138" spans="1:3" s="49" customFormat="1" x14ac:dyDescent="0.25">
      <c r="A138" s="55" t="s">
        <v>19</v>
      </c>
      <c r="B138" s="56">
        <v>0</v>
      </c>
    </row>
    <row r="139" spans="1:3" s="49" customFormat="1" x14ac:dyDescent="0.25">
      <c r="A139" s="55" t="s">
        <v>105</v>
      </c>
      <c r="B139" s="56">
        <v>743143.13</v>
      </c>
    </row>
    <row r="140" spans="1:3" s="49" customFormat="1" x14ac:dyDescent="0.25">
      <c r="A140" s="55" t="s">
        <v>20</v>
      </c>
      <c r="B140" s="56">
        <v>0</v>
      </c>
    </row>
    <row r="141" spans="1:3" s="49" customFormat="1" x14ac:dyDescent="0.25">
      <c r="A141" s="55" t="s">
        <v>21</v>
      </c>
      <c r="B141" s="56">
        <v>13116.11</v>
      </c>
    </row>
    <row r="142" spans="1:3" s="49" customFormat="1" x14ac:dyDescent="0.25">
      <c r="A142" s="55" t="s">
        <v>22</v>
      </c>
      <c r="B142" s="56">
        <v>460.2</v>
      </c>
    </row>
    <row r="143" spans="1:3" s="49" customFormat="1" x14ac:dyDescent="0.25">
      <c r="A143" s="55" t="s">
        <v>112</v>
      </c>
      <c r="B143" s="56">
        <v>0.01</v>
      </c>
    </row>
    <row r="144" spans="1:3" s="49" customFormat="1" x14ac:dyDescent="0.25">
      <c r="A144" s="55" t="s">
        <v>24</v>
      </c>
      <c r="B144" s="61">
        <v>0</v>
      </c>
    </row>
    <row r="145" spans="1:3" x14ac:dyDescent="0.25">
      <c r="A145" s="39" t="s">
        <v>84</v>
      </c>
      <c r="B145" s="14"/>
      <c r="C145"/>
    </row>
    <row r="146" spans="1:3" s="49" customFormat="1" x14ac:dyDescent="0.25">
      <c r="A146" s="55" t="s">
        <v>26</v>
      </c>
      <c r="B146" s="52">
        <v>0</v>
      </c>
    </row>
    <row r="147" spans="1:3" s="49" customFormat="1" x14ac:dyDescent="0.25">
      <c r="A147" s="55" t="s">
        <v>27</v>
      </c>
      <c r="B147" s="52">
        <v>1281625.8899999999</v>
      </c>
    </row>
    <row r="148" spans="1:3" s="49" customFormat="1" x14ac:dyDescent="0.25">
      <c r="A148" s="55" t="s">
        <v>111</v>
      </c>
      <c r="B148" s="52">
        <v>7007202.6900000004</v>
      </c>
    </row>
    <row r="149" spans="1:3" s="49" customFormat="1" x14ac:dyDescent="0.25">
      <c r="A149" s="55" t="s">
        <v>28</v>
      </c>
      <c r="B149" s="61">
        <v>0.01</v>
      </c>
    </row>
    <row r="150" spans="1:3" s="49" customFormat="1" x14ac:dyDescent="0.25">
      <c r="A150" s="55" t="s">
        <v>29</v>
      </c>
      <c r="B150" s="52">
        <v>946953.52</v>
      </c>
    </row>
    <row r="151" spans="1:3" s="49" customFormat="1" x14ac:dyDescent="0.25">
      <c r="A151" s="55" t="s">
        <v>85</v>
      </c>
      <c r="B151" s="52">
        <v>24476421.899999999</v>
      </c>
    </row>
    <row r="152" spans="1:3" s="49" customFormat="1" x14ac:dyDescent="0.25">
      <c r="A152" s="55" t="s">
        <v>86</v>
      </c>
      <c r="B152" s="52">
        <v>0</v>
      </c>
    </row>
    <row r="153" spans="1:3" s="49" customFormat="1" x14ac:dyDescent="0.25">
      <c r="A153" s="55" t="s">
        <v>30</v>
      </c>
      <c r="B153" s="52">
        <v>0</v>
      </c>
    </row>
    <row r="154" spans="1:3" x14ac:dyDescent="0.25">
      <c r="A154" s="37" t="s">
        <v>87</v>
      </c>
      <c r="B154" s="48">
        <v>35664212.609999999</v>
      </c>
      <c r="C154"/>
    </row>
    <row r="155" spans="1:3" x14ac:dyDescent="0.25">
      <c r="A155" s="42" t="s">
        <v>88</v>
      </c>
      <c r="B155" s="43"/>
    </row>
    <row r="156" spans="1:3" x14ac:dyDescent="0.25">
      <c r="A156" s="44" t="s">
        <v>89</v>
      </c>
      <c r="B156" s="45"/>
    </row>
    <row r="157" spans="1:3" x14ac:dyDescent="0.25">
      <c r="A157" s="46" t="s">
        <v>90</v>
      </c>
      <c r="B157" s="41">
        <v>0</v>
      </c>
    </row>
    <row r="158" spans="1:3" x14ac:dyDescent="0.25">
      <c r="A158" s="46" t="s">
        <v>91</v>
      </c>
      <c r="B158" s="41">
        <v>0</v>
      </c>
    </row>
    <row r="159" spans="1:3" x14ac:dyDescent="0.25">
      <c r="A159" s="46" t="s">
        <v>92</v>
      </c>
      <c r="B159" s="41">
        <v>0</v>
      </c>
    </row>
    <row r="160" spans="1:3" x14ac:dyDescent="0.25">
      <c r="A160" s="44" t="s">
        <v>93</v>
      </c>
      <c r="B160" s="47">
        <f>B157+B158+B159</f>
        <v>0</v>
      </c>
    </row>
    <row r="161" spans="1:2" x14ac:dyDescent="0.25">
      <c r="A161" s="70" t="s">
        <v>94</v>
      </c>
      <c r="B161" s="70"/>
    </row>
    <row r="162" spans="1:2" x14ac:dyDescent="0.25">
      <c r="A162" s="70"/>
      <c r="B162" s="70"/>
    </row>
    <row r="163" spans="1:2" x14ac:dyDescent="0.25">
      <c r="A163" s="70"/>
      <c r="B163" s="70"/>
    </row>
    <row r="164" spans="1:2" x14ac:dyDescent="0.25">
      <c r="A164" t="s">
        <v>95</v>
      </c>
    </row>
    <row r="166" spans="1:2" x14ac:dyDescent="0.25">
      <c r="A166" t="s">
        <v>96</v>
      </c>
      <c r="B166" t="s">
        <v>97</v>
      </c>
    </row>
  </sheetData>
  <mergeCells count="11">
    <mergeCell ref="A1:B1"/>
    <mergeCell ref="A2:B7"/>
    <mergeCell ref="A8:B9"/>
    <mergeCell ref="A10:B10"/>
    <mergeCell ref="A12:B12"/>
    <mergeCell ref="A161:B163"/>
    <mergeCell ref="A14:B14"/>
    <mergeCell ref="A17:B17"/>
    <mergeCell ref="A22:B22"/>
    <mergeCell ref="B23:B24"/>
    <mergeCell ref="A133:B13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11</cp:revision>
  <cp:lastPrinted>2021-10-21T14:05:25Z</cp:lastPrinted>
  <dcterms:created xsi:type="dcterms:W3CDTF">2021-09-23T15:15:02Z</dcterms:created>
  <dcterms:modified xsi:type="dcterms:W3CDTF">2023-09-21T13:26:59Z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