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Hetrin\"/>
    </mc:Choice>
  </mc:AlternateContent>
  <bookViews>
    <workbookView xWindow="0" yWindow="0" windowWidth="24000" windowHeight="9615" tabRatio="500"/>
  </bookViews>
  <sheets>
    <sheet name="03.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1" i="1" l="1"/>
  <c r="B116" i="1"/>
  <c r="B110" i="1"/>
  <c r="B103" i="1"/>
  <c r="B111" i="1" s="1"/>
  <c r="B85" i="1"/>
  <c r="B84" i="1"/>
  <c r="B82" i="1"/>
  <c r="B71" i="1"/>
  <c r="B59" i="1"/>
  <c r="B42" i="1"/>
  <c r="B135" i="1" s="1"/>
</calcChain>
</file>

<file path=xl/sharedStrings.xml><?xml version="1.0" encoding="utf-8"?>
<sst xmlns="http://schemas.openxmlformats.org/spreadsheetml/2006/main" count="130" uniqueCount="95">
  <si>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</si>
  <si>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</si>
  <si>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</si>
  <si>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</si>
  <si>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  <charset val="1"/>
      </rPr>
      <t>CNPJ:</t>
    </r>
    <r>
      <rPr>
        <sz val="11"/>
        <color rgb="FF000000"/>
        <rFont val="Calibri"/>
        <family val="2"/>
      </rPr>
      <t>02.529.964/0001-57</t>
    </r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</si>
  <si>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</si>
  <si>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</si>
  <si>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</si>
  <si>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</si>
  <si>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</si>
  <si>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</si>
  <si>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</si>
  <si>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</si>
  <si>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</si>
  <si>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</si>
  <si>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>Competência: MARÇO /2022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</si>
  <si>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</si>
  <si>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</si>
  <si>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</si>
  <si>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</si>
  <si>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</si>
  <si>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</si>
  <si>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</si>
  <si>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</si>
  <si>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</si>
  <si>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</si>
  <si>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</si>
  <si>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</si>
  <si>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</si>
  <si>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</si>
  <si>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</si>
  <si>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</si>
  <si>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</si>
  <si>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</si>
  <si>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</si>
  <si>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</si>
  <si>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</si>
  <si>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</si>
  <si>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</si>
  <si>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</si>
  <si>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</si>
  <si>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</si>
  <si>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</si>
  <si>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</si>
  <si>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</si>
  <si>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</si>
  <si>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</si>
  <si>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</si>
  <si>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</si>
  <si>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</si>
  <si>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</si>
  <si>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</si>
  <si>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</si>
  <si>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</si>
  <si>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</si>
  <si>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</si>
  <si>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</si>
  <si>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</si>
  <si>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</si>
  <si>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</si>
  <si>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</si>
  <si>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</si>
  <si>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</si>
  <si>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</si>
  <si>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Alugueis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</si>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</sst>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68">
    <xf numFmtId="0" fontId="0" fillId="0" borderId="0" xfId="0"/>
    <xf numFmtId="0" fontId="8" fillId="6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left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0" fontId="8" fillId="3" borderId="1" xfId="0" applyFont="1" applyFill="1" applyBorder="1" applyAlignment="1">
      <alignment horizontal="left" vertical="center"/>
    </xf>
    <xf numFmtId="4" fontId="8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4" fontId="8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0" fillId="3" borderId="0" xfId="0" applyFont="1" applyFill="1"/>
    <xf numFmtId="4" fontId="0" fillId="6" borderId="1" xfId="0" applyNumberFormat="1" applyFon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1" applyNumberFormat="1" applyFont="1" applyFill="1" applyBorder="1" applyAlignment="1" applyProtection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2005920</xdr:colOff>
      <xdr:row>0</xdr:row>
      <xdr:rowOff>1334160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4600" cy="12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1775355</xdr:colOff>
      <xdr:row>148</xdr:row>
      <xdr:rowOff>1322</xdr:rowOff>
    </xdr:from>
    <xdr:to>
      <xdr:col>0</xdr:col>
      <xdr:colOff>4081195</xdr:colOff>
      <xdr:row>149</xdr:row>
      <xdr:rowOff>190499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5355" y="29947922"/>
          <a:ext cx="2305840" cy="379677"/>
        </a:xfrm>
        <a:prstGeom prst="rect">
          <a:avLst/>
        </a:prstGeom>
      </xdr:spPr>
    </xdr:pic>
    <xdr:clientData/>
  </xdr:twoCellAnchor>
  <xdr:twoCellAnchor editAs="oneCell">
    <xdr:from>
      <xdr:col>0</xdr:col>
      <xdr:colOff>4050771</xdr:colOff>
      <xdr:row>144</xdr:row>
      <xdr:rowOff>52917</xdr:rowOff>
    </xdr:from>
    <xdr:to>
      <xdr:col>0</xdr:col>
      <xdr:colOff>5558896</xdr:colOff>
      <xdr:row>145</xdr:row>
      <xdr:rowOff>165364</xdr:rowOff>
    </xdr:to>
    <xdr:pic>
      <xdr:nvPicPr>
        <xdr:cNvPr id="4" name="image127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50771" y="29616136"/>
          <a:ext cx="1508125" cy="30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0"/>
  <sheetViews>
    <sheetView tabSelected="1" topLeftCell="A121" zoomScale="80" zoomScaleNormal="80" workbookViewId="0">
      <selection activeCell="A148" sqref="A148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41.7109375" style="11"/>
    <col min="4" max="1023" width="41.7109375" style="10"/>
  </cols>
  <sheetData>
    <row r="1" spans="1:2" ht="121.5" customHeight="1" x14ac:dyDescent="0.25">
      <c r="A1" s="9" t="s">
        <v>0</v>
      </c>
      <c r="B1" s="9"/>
    </row>
    <row r="2" spans="1:2" s="10" customFormat="1" x14ac:dyDescent="0.25">
      <c r="A2" s="8" t="s">
        <v>1</v>
      </c>
      <c r="B2" s="8"/>
    </row>
    <row r="3" spans="1:2" s="10" customFormat="1" x14ac:dyDescent="0.25">
      <c r="A3" s="8"/>
      <c r="B3" s="8"/>
    </row>
    <row r="4" spans="1:2" s="10" customFormat="1" x14ac:dyDescent="0.25">
      <c r="A4" s="8"/>
      <c r="B4" s="8"/>
    </row>
    <row r="5" spans="1:2" s="10" customFormat="1" x14ac:dyDescent="0.25">
      <c r="A5" s="8"/>
      <c r="B5" s="8"/>
    </row>
    <row r="6" spans="1:2" s="10" customFormat="1" x14ac:dyDescent="0.25">
      <c r="A6" s="8"/>
      <c r="B6" s="8"/>
    </row>
    <row r="7" spans="1:2" s="10" customFormat="1" x14ac:dyDescent="0.25">
      <c r="A7" s="8"/>
      <c r="B7" s="8"/>
    </row>
    <row r="8" spans="1:2" s="10" customFormat="1" ht="23.25" customHeight="1" x14ac:dyDescent="0.25">
      <c r="A8" s="7" t="s">
        <v>2</v>
      </c>
      <c r="B8" s="7"/>
    </row>
    <row r="9" spans="1:2" s="10" customFormat="1" ht="32.25" customHeight="1" x14ac:dyDescent="0.25">
      <c r="A9" s="7"/>
      <c r="B9" s="7"/>
    </row>
    <row r="10" spans="1:2" s="10" customFormat="1" x14ac:dyDescent="0.25">
      <c r="A10" s="6" t="s">
        <v>3</v>
      </c>
      <c r="B10" s="6"/>
    </row>
    <row r="11" spans="1:2" s="10" customFormat="1" x14ac:dyDescent="0.25">
      <c r="A11" s="12" t="s">
        <v>4</v>
      </c>
      <c r="B11" s="13"/>
    </row>
    <row r="12" spans="1:2" s="10" customFormat="1" x14ac:dyDescent="0.25">
      <c r="A12" s="5" t="s">
        <v>5</v>
      </c>
      <c r="B12" s="5"/>
    </row>
    <row r="13" spans="1:2" s="10" customFormat="1" x14ac:dyDescent="0.25">
      <c r="A13" s="14" t="s">
        <v>6</v>
      </c>
      <c r="B13" s="13"/>
    </row>
    <row r="14" spans="1:2" s="10" customFormat="1" x14ac:dyDescent="0.25">
      <c r="A14" s="5" t="s">
        <v>7</v>
      </c>
      <c r="B14" s="5"/>
    </row>
    <row r="15" spans="1:2" s="10" customFormat="1" x14ac:dyDescent="0.25">
      <c r="A15" s="14" t="s">
        <v>8</v>
      </c>
      <c r="B15" s="13"/>
    </row>
    <row r="16" spans="1:2" s="10" customFormat="1" x14ac:dyDescent="0.25">
      <c r="A16" s="15" t="s">
        <v>9</v>
      </c>
      <c r="B16" s="15"/>
    </row>
    <row r="17" spans="1:2" s="10" customFormat="1" x14ac:dyDescent="0.25">
      <c r="A17" s="5" t="s">
        <v>10</v>
      </c>
      <c r="B17" s="5"/>
    </row>
    <row r="18" spans="1:2" s="10" customFormat="1" x14ac:dyDescent="0.25">
      <c r="A18" s="14"/>
      <c r="B18" s="13"/>
    </row>
    <row r="19" spans="1:2" s="18" customFormat="1" x14ac:dyDescent="0.25">
      <c r="A19" s="16" t="s">
        <v>11</v>
      </c>
      <c r="B19" s="17"/>
    </row>
    <row r="20" spans="1:2" s="18" customFormat="1" x14ac:dyDescent="0.25">
      <c r="A20" s="16" t="s">
        <v>12</v>
      </c>
      <c r="B20" s="17"/>
    </row>
    <row r="21" spans="1:2" s="18" customFormat="1" x14ac:dyDescent="0.25">
      <c r="A21" s="16"/>
      <c r="B21" s="17"/>
    </row>
    <row r="22" spans="1:2" s="10" customFormat="1" ht="26.25" x14ac:dyDescent="0.25">
      <c r="A22" s="4" t="s">
        <v>13</v>
      </c>
      <c r="B22" s="4"/>
    </row>
    <row r="23" spans="1:2" s="10" customFormat="1" ht="26.25" x14ac:dyDescent="0.25">
      <c r="A23" s="19"/>
      <c r="B23" s="3" t="s">
        <v>14</v>
      </c>
    </row>
    <row r="24" spans="1:2" s="10" customFormat="1" ht="14.25" customHeight="1" x14ac:dyDescent="0.25">
      <c r="A24" s="20" t="s">
        <v>15</v>
      </c>
      <c r="B24" s="3"/>
    </row>
    <row r="25" spans="1:2" s="10" customFormat="1" x14ac:dyDescent="0.25">
      <c r="A25" s="21" t="s">
        <v>16</v>
      </c>
      <c r="B25" s="22"/>
    </row>
    <row r="26" spans="1:2" s="10" customFormat="1" x14ac:dyDescent="0.25">
      <c r="A26" s="23" t="s">
        <v>17</v>
      </c>
      <c r="B26" s="24">
        <v>0</v>
      </c>
    </row>
    <row r="27" spans="1:2" s="10" customFormat="1" x14ac:dyDescent="0.25">
      <c r="A27" s="23" t="s">
        <v>18</v>
      </c>
      <c r="B27" s="24">
        <v>0</v>
      </c>
    </row>
    <row r="28" spans="1:2" s="10" customFormat="1" x14ac:dyDescent="0.25">
      <c r="A28" s="23" t="s">
        <v>19</v>
      </c>
      <c r="B28" s="25">
        <v>0</v>
      </c>
    </row>
    <row r="29" spans="1:2" s="10" customFormat="1" x14ac:dyDescent="0.25">
      <c r="A29" s="23" t="s">
        <v>20</v>
      </c>
      <c r="B29" s="24">
        <v>0</v>
      </c>
    </row>
    <row r="30" spans="1:2" s="10" customFormat="1" x14ac:dyDescent="0.25">
      <c r="A30" s="23" t="s">
        <v>21</v>
      </c>
      <c r="B30" s="24">
        <v>0</v>
      </c>
    </row>
    <row r="31" spans="1:2" s="10" customFormat="1" x14ac:dyDescent="0.25">
      <c r="A31" s="23" t="s">
        <v>22</v>
      </c>
      <c r="B31" s="24">
        <v>0</v>
      </c>
    </row>
    <row r="32" spans="1:2" s="10" customFormat="1" x14ac:dyDescent="0.25">
      <c r="A32" s="23" t="s">
        <v>23</v>
      </c>
      <c r="B32" s="24">
        <v>0</v>
      </c>
    </row>
    <row r="33" spans="1:2" s="10" customFormat="1" x14ac:dyDescent="0.25">
      <c r="A33" s="23" t="s">
        <v>24</v>
      </c>
      <c r="B33" s="24">
        <v>0</v>
      </c>
    </row>
    <row r="34" spans="1:2" s="10" customFormat="1" x14ac:dyDescent="0.25">
      <c r="A34" s="23" t="s">
        <v>25</v>
      </c>
      <c r="B34" s="24">
        <v>0</v>
      </c>
    </row>
    <row r="35" spans="1:2" s="10" customFormat="1" x14ac:dyDescent="0.25">
      <c r="A35" s="23" t="s">
        <v>26</v>
      </c>
      <c r="B35" s="25">
        <v>22677889.649999999</v>
      </c>
    </row>
    <row r="36" spans="1:2" s="10" customFormat="1" x14ac:dyDescent="0.25">
      <c r="A36" s="23" t="s">
        <v>27</v>
      </c>
      <c r="B36" s="25">
        <v>632133.55000000005</v>
      </c>
    </row>
    <row r="37" spans="1:2" s="10" customFormat="1" x14ac:dyDescent="0.25">
      <c r="A37" s="23" t="s">
        <v>28</v>
      </c>
      <c r="B37" s="25">
        <v>49372.51</v>
      </c>
    </row>
    <row r="38" spans="1:2" s="10" customFormat="1" x14ac:dyDescent="0.25">
      <c r="A38" s="23" t="s">
        <v>29</v>
      </c>
      <c r="B38" s="25">
        <v>469554.96</v>
      </c>
    </row>
    <row r="39" spans="1:2" s="10" customFormat="1" x14ac:dyDescent="0.25">
      <c r="A39" s="23" t="s">
        <v>23</v>
      </c>
      <c r="B39" s="25">
        <v>732777.73</v>
      </c>
    </row>
    <row r="40" spans="1:2" s="10" customFormat="1" x14ac:dyDescent="0.25">
      <c r="A40" s="23" t="s">
        <v>24</v>
      </c>
      <c r="B40" s="25">
        <v>20232311.25</v>
      </c>
    </row>
    <row r="41" spans="1:2" s="10" customFormat="1" x14ac:dyDescent="0.25">
      <c r="A41" s="23" t="s">
        <v>30</v>
      </c>
      <c r="B41" s="25">
        <v>0</v>
      </c>
    </row>
    <row r="42" spans="1:2" s="10" customFormat="1" x14ac:dyDescent="0.25">
      <c r="A42" s="26" t="s">
        <v>31</v>
      </c>
      <c r="B42" s="27">
        <f>SUM(B26:B41)</f>
        <v>44794039.650000006</v>
      </c>
    </row>
    <row r="43" spans="1:2" s="10" customFormat="1" x14ac:dyDescent="0.25">
      <c r="A43" s="28"/>
      <c r="B43" s="24"/>
    </row>
    <row r="44" spans="1:2" s="10" customFormat="1" x14ac:dyDescent="0.25">
      <c r="A44" s="21" t="s">
        <v>32</v>
      </c>
      <c r="B44" s="21"/>
    </row>
    <row r="45" spans="1:2" s="10" customFormat="1" x14ac:dyDescent="0.25">
      <c r="A45" s="29" t="s">
        <v>33</v>
      </c>
      <c r="B45" s="25">
        <v>5489803.7999999998</v>
      </c>
    </row>
    <row r="46" spans="1:2" s="31" customFormat="1" x14ac:dyDescent="0.25">
      <c r="A46" s="29" t="s">
        <v>34</v>
      </c>
      <c r="B46" s="30">
        <v>0</v>
      </c>
    </row>
    <row r="47" spans="1:2" s="31" customFormat="1" x14ac:dyDescent="0.25">
      <c r="A47" s="12" t="s">
        <v>35</v>
      </c>
      <c r="B47" s="30"/>
    </row>
    <row r="48" spans="1:2" s="31" customFormat="1" x14ac:dyDescent="0.25">
      <c r="A48" s="28" t="s">
        <v>26</v>
      </c>
      <c r="B48" s="25">
        <v>187246.64</v>
      </c>
    </row>
    <row r="49" spans="1:2" s="31" customFormat="1" x14ac:dyDescent="0.25">
      <c r="A49" s="28" t="s">
        <v>27</v>
      </c>
      <c r="B49" s="32">
        <v>378.93</v>
      </c>
    </row>
    <row r="50" spans="1:2" s="31" customFormat="1" x14ac:dyDescent="0.25">
      <c r="A50" s="28" t="s">
        <v>28</v>
      </c>
      <c r="B50" s="32">
        <v>437.08</v>
      </c>
    </row>
    <row r="51" spans="1:2" s="31" customFormat="1" x14ac:dyDescent="0.25">
      <c r="A51" s="28" t="s">
        <v>29</v>
      </c>
      <c r="B51" s="30">
        <v>3840.89</v>
      </c>
    </row>
    <row r="52" spans="1:2" s="31" customFormat="1" x14ac:dyDescent="0.25">
      <c r="A52" s="23" t="s">
        <v>23</v>
      </c>
      <c r="B52" s="25">
        <v>6590.95</v>
      </c>
    </row>
    <row r="53" spans="1:2" s="31" customFormat="1" x14ac:dyDescent="0.25">
      <c r="A53" s="23" t="s">
        <v>24</v>
      </c>
      <c r="B53" s="25">
        <v>178929.18</v>
      </c>
    </row>
    <row r="54" spans="1:2" s="31" customFormat="1" x14ac:dyDescent="0.25">
      <c r="A54" s="28" t="s">
        <v>30</v>
      </c>
      <c r="B54" s="25">
        <v>0</v>
      </c>
    </row>
    <row r="55" spans="1:2" s="31" customFormat="1" x14ac:dyDescent="0.25">
      <c r="A55" s="12" t="s">
        <v>36</v>
      </c>
      <c r="B55" s="30">
        <v>0</v>
      </c>
    </row>
    <row r="56" spans="1:2" s="31" customFormat="1" x14ac:dyDescent="0.25">
      <c r="A56" s="12" t="s">
        <v>37</v>
      </c>
      <c r="B56" s="30"/>
    </row>
    <row r="57" spans="1:2" s="31" customFormat="1" x14ac:dyDescent="0.25">
      <c r="A57" s="12" t="s">
        <v>38</v>
      </c>
      <c r="B57" s="25">
        <v>723.68</v>
      </c>
    </row>
    <row r="58" spans="1:2" s="31" customFormat="1" x14ac:dyDescent="0.25">
      <c r="A58" s="12" t="s">
        <v>39</v>
      </c>
      <c r="B58" s="30">
        <v>5000</v>
      </c>
    </row>
    <row r="59" spans="1:2" s="31" customFormat="1" x14ac:dyDescent="0.25">
      <c r="A59" s="33" t="s">
        <v>40</v>
      </c>
      <c r="B59" s="34">
        <f>SUM(B45:B58)</f>
        <v>5872951.1499999985</v>
      </c>
    </row>
    <row r="60" spans="1:2" s="31" customFormat="1" x14ac:dyDescent="0.25">
      <c r="A60" s="35"/>
      <c r="B60" s="36"/>
    </row>
    <row r="61" spans="1:2" s="31" customFormat="1" x14ac:dyDescent="0.25">
      <c r="A61" s="37" t="s">
        <v>41</v>
      </c>
      <c r="B61" s="38"/>
    </row>
    <row r="62" spans="1:2" s="31" customFormat="1" x14ac:dyDescent="0.25">
      <c r="A62" s="29" t="s">
        <v>42</v>
      </c>
      <c r="B62" s="30"/>
    </row>
    <row r="63" spans="1:2" s="31" customFormat="1" x14ac:dyDescent="0.25">
      <c r="A63" s="28" t="s">
        <v>26</v>
      </c>
      <c r="B63" s="25">
        <v>4659580.2</v>
      </c>
    </row>
    <row r="64" spans="1:2" s="31" customFormat="1" x14ac:dyDescent="0.25">
      <c r="A64" s="28" t="s">
        <v>27</v>
      </c>
      <c r="B64" s="25">
        <v>1213301.97</v>
      </c>
    </row>
    <row r="65" spans="1:2" s="31" customFormat="1" x14ac:dyDescent="0.25">
      <c r="A65" s="28" t="s">
        <v>28</v>
      </c>
      <c r="B65" s="25">
        <v>69</v>
      </c>
    </row>
    <row r="66" spans="1:2" s="31" customFormat="1" x14ac:dyDescent="0.25">
      <c r="A66" s="28" t="s">
        <v>29</v>
      </c>
      <c r="B66" s="30">
        <v>0</v>
      </c>
    </row>
    <row r="67" spans="1:2" s="31" customFormat="1" x14ac:dyDescent="0.25">
      <c r="A67" s="23" t="s">
        <v>23</v>
      </c>
      <c r="B67" s="30">
        <v>0</v>
      </c>
    </row>
    <row r="68" spans="1:2" s="31" customFormat="1" x14ac:dyDescent="0.25">
      <c r="A68" s="23" t="s">
        <v>24</v>
      </c>
      <c r="B68" s="30">
        <v>0</v>
      </c>
    </row>
    <row r="69" spans="1:2" s="31" customFormat="1" x14ac:dyDescent="0.25">
      <c r="A69" s="28" t="s">
        <v>30</v>
      </c>
      <c r="B69" s="25">
        <v>0</v>
      </c>
    </row>
    <row r="70" spans="1:2" s="31" customFormat="1" x14ac:dyDescent="0.25">
      <c r="A70" s="29" t="s">
        <v>43</v>
      </c>
      <c r="B70" s="30"/>
    </row>
    <row r="71" spans="1:2" s="31" customFormat="1" x14ac:dyDescent="0.25">
      <c r="A71" s="33" t="s">
        <v>44</v>
      </c>
      <c r="B71" s="39">
        <f>B63+B64+B65+B66+B67+B68+B69+B70</f>
        <v>5872951.1699999999</v>
      </c>
    </row>
    <row r="72" spans="1:2" s="42" customFormat="1" x14ac:dyDescent="0.25">
      <c r="A72" s="40"/>
      <c r="B72" s="41"/>
    </row>
    <row r="73" spans="1:2" s="31" customFormat="1" x14ac:dyDescent="0.25">
      <c r="A73" s="43" t="s">
        <v>45</v>
      </c>
      <c r="B73" s="44"/>
    </row>
    <row r="74" spans="1:2" s="31" customFormat="1" x14ac:dyDescent="0.25">
      <c r="A74" s="45" t="s">
        <v>46</v>
      </c>
      <c r="B74" s="36"/>
    </row>
    <row r="75" spans="1:2" s="31" customFormat="1" x14ac:dyDescent="0.25">
      <c r="A75" s="28" t="s">
        <v>26</v>
      </c>
      <c r="B75" s="25">
        <v>4409880.26</v>
      </c>
    </row>
    <row r="76" spans="1:2" s="31" customFormat="1" x14ac:dyDescent="0.25">
      <c r="A76" s="28" t="s">
        <v>27</v>
      </c>
      <c r="B76" s="25">
        <v>2222552.6800000002</v>
      </c>
    </row>
    <row r="77" spans="1:2" s="31" customFormat="1" x14ac:dyDescent="0.25">
      <c r="A77" s="28" t="s">
        <v>28</v>
      </c>
      <c r="B77" s="36">
        <v>0</v>
      </c>
    </row>
    <row r="78" spans="1:2" s="31" customFormat="1" x14ac:dyDescent="0.25">
      <c r="A78" s="28" t="s">
        <v>29</v>
      </c>
      <c r="B78" s="36">
        <v>21211.29</v>
      </c>
    </row>
    <row r="79" spans="1:2" s="31" customFormat="1" x14ac:dyDescent="0.25">
      <c r="A79" s="23" t="s">
        <v>23</v>
      </c>
      <c r="B79" s="36">
        <v>0</v>
      </c>
    </row>
    <row r="80" spans="1:2" s="31" customFormat="1" x14ac:dyDescent="0.25">
      <c r="A80" s="23" t="s">
        <v>24</v>
      </c>
      <c r="B80" s="36">
        <v>0</v>
      </c>
    </row>
    <row r="81" spans="1:2" s="31" customFormat="1" x14ac:dyDescent="0.25">
      <c r="A81" s="28" t="s">
        <v>30</v>
      </c>
      <c r="B81" s="36">
        <v>0</v>
      </c>
    </row>
    <row r="82" spans="1:2" s="31" customFormat="1" x14ac:dyDescent="0.25">
      <c r="A82" s="40" t="s">
        <v>47</v>
      </c>
      <c r="B82" s="36">
        <f>B74</f>
        <v>0</v>
      </c>
    </row>
    <row r="83" spans="1:2" s="31" customFormat="1" x14ac:dyDescent="0.25">
      <c r="A83" s="12" t="s">
        <v>48</v>
      </c>
      <c r="B83" s="36"/>
    </row>
    <row r="84" spans="1:2" s="31" customFormat="1" x14ac:dyDescent="0.25">
      <c r="A84" s="40" t="s">
        <v>49</v>
      </c>
      <c r="B84" s="36">
        <f>B83</f>
        <v>0</v>
      </c>
    </row>
    <row r="85" spans="1:2" s="31" customFormat="1" x14ac:dyDescent="0.25">
      <c r="A85" s="37" t="s">
        <v>50</v>
      </c>
      <c r="B85" s="46">
        <f>B75+B76+B77+B78+B79+B80+B81+B83</f>
        <v>6653644.2299999995</v>
      </c>
    </row>
    <row r="86" spans="1:2" s="42" customFormat="1" x14ac:dyDescent="0.25">
      <c r="A86" s="40"/>
      <c r="B86" s="41"/>
    </row>
    <row r="87" spans="1:2" s="31" customFormat="1" x14ac:dyDescent="0.25">
      <c r="A87" s="37" t="s">
        <v>51</v>
      </c>
      <c r="B87" s="47"/>
    </row>
    <row r="88" spans="1:2" s="31" customFormat="1" x14ac:dyDescent="0.25">
      <c r="A88" s="37" t="s">
        <v>52</v>
      </c>
      <c r="B88" s="37"/>
    </row>
    <row r="89" spans="1:2" s="31" customFormat="1" x14ac:dyDescent="0.25">
      <c r="A89" s="48" t="s">
        <v>53</v>
      </c>
      <c r="B89" s="25">
        <v>638339.80000000005</v>
      </c>
    </row>
    <row r="90" spans="1:2" s="31" customFormat="1" x14ac:dyDescent="0.25">
      <c r="A90" s="49" t="s">
        <v>54</v>
      </c>
      <c r="B90" s="30">
        <v>2989238.02</v>
      </c>
    </row>
    <row r="91" spans="1:2" s="31" customFormat="1" x14ac:dyDescent="0.25">
      <c r="A91" s="49" t="s">
        <v>55</v>
      </c>
      <c r="B91" s="25">
        <v>355189.19</v>
      </c>
    </row>
    <row r="92" spans="1:2" s="31" customFormat="1" x14ac:dyDescent="0.25">
      <c r="A92" s="48" t="s">
        <v>56</v>
      </c>
      <c r="B92" s="30">
        <v>0</v>
      </c>
    </row>
    <row r="93" spans="1:2" s="31" customFormat="1" x14ac:dyDescent="0.25">
      <c r="A93" s="48" t="s">
        <v>57</v>
      </c>
      <c r="B93" s="25">
        <v>165361.48000000001</v>
      </c>
    </row>
    <row r="94" spans="1:2" s="31" customFormat="1" x14ac:dyDescent="0.25">
      <c r="A94" s="48" t="s">
        <v>58</v>
      </c>
      <c r="B94" s="25">
        <v>327625.99</v>
      </c>
    </row>
    <row r="95" spans="1:2" s="31" customFormat="1" ht="30" x14ac:dyDescent="0.25">
      <c r="A95" s="48" t="s">
        <v>59</v>
      </c>
      <c r="B95" s="30">
        <v>0</v>
      </c>
    </row>
    <row r="96" spans="1:2" s="31" customFormat="1" x14ac:dyDescent="0.25">
      <c r="A96" s="45" t="s">
        <v>60</v>
      </c>
      <c r="B96" s="30"/>
    </row>
    <row r="97" spans="1:2" s="31" customFormat="1" x14ac:dyDescent="0.25">
      <c r="A97" s="45" t="s">
        <v>61</v>
      </c>
      <c r="B97" s="25">
        <v>18196.27</v>
      </c>
    </row>
    <row r="98" spans="1:2" s="31" customFormat="1" x14ac:dyDescent="0.25">
      <c r="A98" s="45" t="s">
        <v>62</v>
      </c>
      <c r="B98" s="25">
        <v>150519.38</v>
      </c>
    </row>
    <row r="99" spans="1:2" s="31" customFormat="1" x14ac:dyDescent="0.25">
      <c r="A99" s="45" t="s">
        <v>63</v>
      </c>
      <c r="B99" s="25">
        <v>56554.34</v>
      </c>
    </row>
    <row r="100" spans="1:2" s="31" customFormat="1" x14ac:dyDescent="0.25">
      <c r="A100" s="45" t="s">
        <v>64</v>
      </c>
      <c r="B100" s="30">
        <v>1500</v>
      </c>
    </row>
    <row r="101" spans="1:2" s="31" customFormat="1" x14ac:dyDescent="0.25">
      <c r="A101" s="45" t="s">
        <v>39</v>
      </c>
      <c r="B101" s="30">
        <v>5000</v>
      </c>
    </row>
    <row r="102" spans="1:2" s="31" customFormat="1" x14ac:dyDescent="0.25">
      <c r="A102" s="50" t="s">
        <v>65</v>
      </c>
      <c r="B102" s="30">
        <v>22891.34</v>
      </c>
    </row>
    <row r="103" spans="1:2" s="31" customFormat="1" x14ac:dyDescent="0.25">
      <c r="A103" s="40" t="s">
        <v>66</v>
      </c>
      <c r="B103" s="51">
        <f>SUM(B89:B102)</f>
        <v>4730415.8099999996</v>
      </c>
    </row>
    <row r="104" spans="1:2" s="31" customFormat="1" x14ac:dyDescent="0.25">
      <c r="A104" s="40"/>
      <c r="B104" s="52"/>
    </row>
    <row r="105" spans="1:2" s="31" customFormat="1" x14ac:dyDescent="0.25">
      <c r="A105" s="37" t="s">
        <v>67</v>
      </c>
      <c r="B105" s="37"/>
    </row>
    <row r="106" spans="1:2" s="31" customFormat="1" x14ac:dyDescent="0.25">
      <c r="A106" s="48" t="s">
        <v>68</v>
      </c>
      <c r="B106" s="30">
        <v>0</v>
      </c>
    </row>
    <row r="107" spans="1:2" s="31" customFormat="1" x14ac:dyDescent="0.25">
      <c r="A107" s="48" t="s">
        <v>69</v>
      </c>
      <c r="B107" s="30">
        <v>0</v>
      </c>
    </row>
    <row r="108" spans="1:2" s="31" customFormat="1" x14ac:dyDescent="0.25">
      <c r="A108" s="45" t="s">
        <v>70</v>
      </c>
      <c r="B108" s="52">
        <v>0</v>
      </c>
    </row>
    <row r="109" spans="1:2" s="31" customFormat="1" x14ac:dyDescent="0.25">
      <c r="A109" s="45" t="s">
        <v>71</v>
      </c>
      <c r="B109" s="52">
        <v>0</v>
      </c>
    </row>
    <row r="110" spans="1:2" s="31" customFormat="1" x14ac:dyDescent="0.25">
      <c r="A110" s="40" t="s">
        <v>72</v>
      </c>
      <c r="B110" s="34">
        <f>B106+B107+B108+B109</f>
        <v>0</v>
      </c>
    </row>
    <row r="111" spans="1:2" s="31" customFormat="1" ht="14.25" customHeight="1" x14ac:dyDescent="0.25">
      <c r="A111" s="40" t="s">
        <v>73</v>
      </c>
      <c r="B111" s="34">
        <f>B103+B110</f>
        <v>4730415.8099999996</v>
      </c>
    </row>
    <row r="112" spans="1:2" s="31" customFormat="1" x14ac:dyDescent="0.25">
      <c r="A112" s="40"/>
      <c r="B112" s="36"/>
    </row>
    <row r="113" spans="1:2" s="31" customFormat="1" x14ac:dyDescent="0.25">
      <c r="A113" s="43" t="s">
        <v>74</v>
      </c>
      <c r="B113" s="44"/>
    </row>
    <row r="114" spans="1:2" s="31" customFormat="1" x14ac:dyDescent="0.25">
      <c r="A114" s="48" t="s">
        <v>75</v>
      </c>
      <c r="B114" s="36">
        <v>0</v>
      </c>
    </row>
    <row r="115" spans="1:2" s="31" customFormat="1" x14ac:dyDescent="0.25">
      <c r="A115" s="48" t="s">
        <v>76</v>
      </c>
      <c r="B115" s="53">
        <v>0</v>
      </c>
    </row>
    <row r="116" spans="1:2" s="31" customFormat="1" x14ac:dyDescent="0.25">
      <c r="A116" s="54" t="s">
        <v>77</v>
      </c>
      <c r="B116" s="55">
        <f>B114+B115</f>
        <v>0</v>
      </c>
    </row>
    <row r="117" spans="1:2" s="56" customFormat="1" x14ac:dyDescent="0.25">
      <c r="A117" s="2"/>
      <c r="B117" s="2"/>
    </row>
    <row r="118" spans="1:2" s="31" customFormat="1" x14ac:dyDescent="0.25">
      <c r="A118" s="21" t="s">
        <v>78</v>
      </c>
      <c r="B118"/>
    </row>
    <row r="119" spans="1:2" s="31" customFormat="1" x14ac:dyDescent="0.25">
      <c r="A119" s="57" t="s">
        <v>79</v>
      </c>
      <c r="B119" s="58"/>
    </row>
    <row r="120" spans="1:2" s="31" customFormat="1" x14ac:dyDescent="0.25">
      <c r="A120" s="57" t="s">
        <v>80</v>
      </c>
      <c r="B120" s="59"/>
    </row>
    <row r="121" spans="1:2" s="31" customFormat="1" x14ac:dyDescent="0.25">
      <c r="A121" s="23" t="s">
        <v>19</v>
      </c>
      <c r="B121" s="59">
        <v>7309.95</v>
      </c>
    </row>
    <row r="122" spans="1:2" s="31" customFormat="1" x14ac:dyDescent="0.25">
      <c r="A122" s="23" t="s">
        <v>20</v>
      </c>
      <c r="B122" s="60">
        <v>0</v>
      </c>
    </row>
    <row r="123" spans="1:2" s="31" customFormat="1" x14ac:dyDescent="0.25">
      <c r="A123" s="23" t="s">
        <v>21</v>
      </c>
      <c r="B123" s="60">
        <v>0</v>
      </c>
    </row>
    <row r="124" spans="1:2" s="31" customFormat="1" x14ac:dyDescent="0.25">
      <c r="A124" s="23" t="s">
        <v>22</v>
      </c>
      <c r="B124" s="60">
        <v>0</v>
      </c>
    </row>
    <row r="125" spans="1:2" s="31" customFormat="1" x14ac:dyDescent="0.25">
      <c r="A125" s="23" t="s">
        <v>23</v>
      </c>
      <c r="B125" s="60">
        <v>739368.68</v>
      </c>
    </row>
    <row r="126" spans="1:2" s="31" customFormat="1" x14ac:dyDescent="0.25">
      <c r="A126" s="23" t="s">
        <v>24</v>
      </c>
      <c r="B126" s="60">
        <v>0</v>
      </c>
    </row>
    <row r="127" spans="1:2" s="31" customFormat="1" x14ac:dyDescent="0.25">
      <c r="A127" s="57" t="s">
        <v>81</v>
      </c>
      <c r="B127" s="59"/>
    </row>
    <row r="128" spans="1:2" s="31" customFormat="1" x14ac:dyDescent="0.25">
      <c r="A128" s="23" t="s">
        <v>26</v>
      </c>
      <c r="B128" s="25">
        <v>22592674.120000001</v>
      </c>
    </row>
    <row r="129" spans="1:3" s="31" customFormat="1" x14ac:dyDescent="0.25">
      <c r="A129" s="23" t="s">
        <v>27</v>
      </c>
      <c r="B129" s="25">
        <v>1641634.51</v>
      </c>
    </row>
    <row r="130" spans="1:3" s="31" customFormat="1" x14ac:dyDescent="0.25">
      <c r="A130" s="23" t="s">
        <v>28</v>
      </c>
      <c r="B130" s="25">
        <v>49740.160000000003</v>
      </c>
    </row>
    <row r="131" spans="1:3" s="31" customFormat="1" x14ac:dyDescent="0.25">
      <c r="A131" s="23" t="s">
        <v>29</v>
      </c>
      <c r="B131" s="25">
        <v>494607.14</v>
      </c>
    </row>
    <row r="132" spans="1:3" s="31" customFormat="1" x14ac:dyDescent="0.25">
      <c r="A132" s="23" t="s">
        <v>82</v>
      </c>
      <c r="B132" s="25">
        <v>739368.68</v>
      </c>
    </row>
    <row r="133" spans="1:3" s="31" customFormat="1" x14ac:dyDescent="0.25">
      <c r="A133" s="23" t="s">
        <v>83</v>
      </c>
      <c r="B133" s="25">
        <v>20411240.43</v>
      </c>
    </row>
    <row r="134" spans="1:3" s="31" customFormat="1" x14ac:dyDescent="0.25">
      <c r="A134" s="23" t="s">
        <v>30</v>
      </c>
      <c r="B134" s="60">
        <v>0</v>
      </c>
    </row>
    <row r="135" spans="1:3" s="31" customFormat="1" x14ac:dyDescent="0.25">
      <c r="A135" s="54" t="s">
        <v>84</v>
      </c>
      <c r="B135" s="61">
        <f>(B42+B59)-(B111+B116)</f>
        <v>45936574.990000002</v>
      </c>
    </row>
    <row r="136" spans="1:3" s="31" customFormat="1" x14ac:dyDescent="0.25">
      <c r="A136" s="62" t="s">
        <v>85</v>
      </c>
      <c r="B136" s="63"/>
      <c r="C136" s="11"/>
    </row>
    <row r="137" spans="1:3" s="31" customFormat="1" x14ac:dyDescent="0.25">
      <c r="A137" s="64" t="s">
        <v>86</v>
      </c>
      <c r="B137" s="65"/>
      <c r="C137" s="11"/>
    </row>
    <row r="138" spans="1:3" s="31" customFormat="1" x14ac:dyDescent="0.25">
      <c r="A138" s="66" t="s">
        <v>87</v>
      </c>
      <c r="B138" s="61">
        <v>0</v>
      </c>
      <c r="C138" s="11"/>
    </row>
    <row r="139" spans="1:3" s="31" customFormat="1" x14ac:dyDescent="0.25">
      <c r="A139" s="66" t="s">
        <v>88</v>
      </c>
      <c r="B139" s="61">
        <v>0</v>
      </c>
      <c r="C139" s="11"/>
    </row>
    <row r="140" spans="1:3" s="31" customFormat="1" x14ac:dyDescent="0.25">
      <c r="A140" s="66" t="s">
        <v>89</v>
      </c>
      <c r="B140" s="61">
        <v>0</v>
      </c>
      <c r="C140" s="11"/>
    </row>
    <row r="141" spans="1:3" s="31" customFormat="1" x14ac:dyDescent="0.25">
      <c r="A141" s="64" t="s">
        <v>90</v>
      </c>
      <c r="B141" s="67">
        <f>B138+B139+B140</f>
        <v>0</v>
      </c>
      <c r="C141" s="11"/>
    </row>
    <row r="142" spans="1:3" s="31" customFormat="1" x14ac:dyDescent="0.25">
      <c r="A142" s="1" t="s">
        <v>91</v>
      </c>
      <c r="B142" s="1"/>
      <c r="C142" s="11"/>
    </row>
    <row r="143" spans="1:3" s="31" customFormat="1" x14ac:dyDescent="0.25">
      <c r="A143" s="1"/>
      <c r="B143" s="1"/>
      <c r="C143" s="11"/>
    </row>
    <row r="144" spans="1:3" s="31" customFormat="1" x14ac:dyDescent="0.25">
      <c r="A144" s="1"/>
      <c r="B144" s="1"/>
      <c r="C144" s="11"/>
    </row>
    <row r="145" spans="1:1023" x14ac:dyDescent="0.25">
      <c r="A145" s="31" t="s">
        <v>92</v>
      </c>
      <c r="B145" s="31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</row>
    <row r="146" spans="1:1023" x14ac:dyDescent="0.25">
      <c r="A146" s="31"/>
      <c r="B146" s="31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</row>
    <row r="147" spans="1:1023" x14ac:dyDescent="0.25">
      <c r="A147" s="31"/>
      <c r="B147" s="31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</row>
    <row r="148" spans="1:1023" x14ac:dyDescent="0.25">
      <c r="A148" s="31"/>
      <c r="B148" s="3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</row>
    <row r="149" spans="1:1023" x14ac:dyDescent="0.25">
      <c r="A149" s="31" t="s">
        <v>93</v>
      </c>
      <c r="B149" s="31" t="s">
        <v>94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</row>
    <row r="150" spans="1:1023" s="31" customFormat="1" x14ac:dyDescent="0.25">
      <c r="A150" s="10"/>
      <c r="B150" s="10"/>
    </row>
  </sheetData>
  <mergeCells count="11">
    <mergeCell ref="A142:B144"/>
    <mergeCell ref="A14:B14"/>
    <mergeCell ref="A17:B17"/>
    <mergeCell ref="A22:B22"/>
    <mergeCell ref="B23:B24"/>
    <mergeCell ref="A117:B117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5</cp:revision>
  <cp:lastPrinted>2021-10-21T14:05:25Z</cp:lastPrinted>
  <dcterms:created xsi:type="dcterms:W3CDTF">2021-09-23T15:15:02Z</dcterms:created>
  <dcterms:modified xsi:type="dcterms:W3CDTF">2022-07-29T18:19:04Z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